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SB\Surveillance\NHSN_Secure\SIR_Metrics\State_Metric_Report\SIR 2017\Final Tables_2017\Final SIR Tables\"/>
    </mc:Choice>
  </mc:AlternateContent>
  <bookViews>
    <workbookView xWindow="0" yWindow="0" windowWidth="15360" windowHeight="3648" tabRatio="648"/>
  </bookViews>
  <sheets>
    <sheet name="READ ME" sheetId="20" r:id="rId1"/>
    <sheet name="Tables of Contents and Notes" sheetId="4" r:id="rId2"/>
    <sheet name="Table 1a-NAT'L DA Data" sheetId="30" r:id="rId3"/>
    <sheet name="Table 1b-NAT'L LABID Data" sheetId="31" r:id="rId4"/>
    <sheet name="Table 2 - State CLABSI Data" sheetId="1" r:id="rId5"/>
    <sheet name="Table 3 - State CAUTI Data" sheetId="2" r:id="rId6"/>
    <sheet name="Table 4 - State VAE Data" sheetId="11" r:id="rId7"/>
    <sheet name="Table 5 - MRSA Data" sheetId="9" r:id="rId8"/>
    <sheet name="Table 6 - State CDI Data" sheetId="3" r:id="rId9"/>
    <sheet name="Table 7-NAT'L SIR Comparison" sheetId="28" r:id="rId10"/>
    <sheet name="Table 8a-State SIR Comparison" sheetId="21" r:id="rId11"/>
    <sheet name="Table 8b-State SIR Comparison" sheetId="22" r:id="rId12"/>
    <sheet name="Table 8c-State SIR Comparison" sheetId="23" r:id="rId13"/>
    <sheet name="Table 8d-State SIR Comparison" sheetId="26" r:id="rId14"/>
    <sheet name="Table 8e-State SIR Comparison" sheetId="27" r:id="rId15"/>
    <sheet name="Appendix A" sheetId="19" r:id="rId16"/>
    <sheet name="Appendix B" sheetId="17" r:id="rId17"/>
    <sheet name="Additional Resources" sheetId="18" r:id="rId18"/>
  </sheets>
  <definedNames>
    <definedName name="_xlnm._FilterDatabase" localSheetId="2" hidden="1">'Table 1a-NAT''L DA Data'!$A$5:$CS$5</definedName>
    <definedName name="_xlnm._FilterDatabase" localSheetId="4" hidden="1">'Table 2 - State CLABSI Data'!$A$5:$Q$60</definedName>
    <definedName name="_xlnm._FilterDatabase" localSheetId="5" hidden="1">'Table 3 - State CAUTI Data'!$A$5:$Q$60</definedName>
    <definedName name="_xlnm._FilterDatabase" localSheetId="6" hidden="1">'Table 4 - State VAE Data'!$A$5:$Q$60</definedName>
    <definedName name="_xlnm._FilterDatabase" localSheetId="7" hidden="1">'Table 5 - MRSA Data'!$A$5:$Q$60</definedName>
    <definedName name="_xlnm._FilterDatabase" localSheetId="8" hidden="1">'Table 6 - State CDI Data'!$A$5:$R$60</definedName>
    <definedName name="_xlnm._FilterDatabase" localSheetId="10" hidden="1">'Table 8a-State SIR Comparison'!$A$4:$F$59</definedName>
    <definedName name="_xlnm._FilterDatabase" localSheetId="11" hidden="1">'Table 8b-State SIR Comparison'!$A$4:$F$59</definedName>
    <definedName name="_xlnm._FilterDatabase" localSheetId="12" hidden="1">'Table 8c-State SIR Comparison'!$A$4:$F$59</definedName>
    <definedName name="_xlnm._FilterDatabase" localSheetId="13" hidden="1">'Table 8d-State SIR Comparison'!$A$4:$F$59</definedName>
    <definedName name="_xlnm._FilterDatabase" localSheetId="14" hidden="1">'Table 8e-State SIR Comparison'!$A$4:$F$59</definedName>
    <definedName name="new" localSheetId="3">#REF!</definedName>
    <definedName name="new" localSheetId="12">#REF!</definedName>
    <definedName name="new">#REF!</definedName>
    <definedName name="New_table_3a" localSheetId="15">#REF!</definedName>
    <definedName name="New_table_3a" localSheetId="2">#REF!</definedName>
    <definedName name="New_table_3a" localSheetId="3">#REF!</definedName>
    <definedName name="New_table_3a" localSheetId="6">#REF!</definedName>
    <definedName name="New_table_3a" localSheetId="9">#REF!</definedName>
    <definedName name="New_table_3a" localSheetId="10">#REF!</definedName>
    <definedName name="New_table_3a" localSheetId="11">#REF!</definedName>
    <definedName name="New_table_3a" localSheetId="12">#REF!</definedName>
    <definedName name="New_table_3a" localSheetId="13">#REF!</definedName>
    <definedName name="New_table_3a" localSheetId="14">#REF!</definedName>
    <definedName name="New_table_3a">#REF!</definedName>
    <definedName name="New_table_3b" localSheetId="15">#REF!</definedName>
    <definedName name="New_table_3b" localSheetId="2">#REF!</definedName>
    <definedName name="New_table_3b" localSheetId="3">#REF!</definedName>
    <definedName name="New_table_3b" localSheetId="6">#REF!</definedName>
    <definedName name="New_table_3b" localSheetId="9">#REF!</definedName>
    <definedName name="New_table_3b" localSheetId="10">#REF!</definedName>
    <definedName name="New_table_3b" localSheetId="11">#REF!</definedName>
    <definedName name="New_table_3b" localSheetId="12">#REF!</definedName>
    <definedName name="New_table_3b" localSheetId="13">#REF!</definedName>
    <definedName name="New_table_3b" localSheetId="14">#REF!</definedName>
    <definedName name="New_table_3b">#REF!</definedName>
    <definedName name="New_table_3bb" localSheetId="15">#REF!</definedName>
    <definedName name="New_table_3bb" localSheetId="2">#REF!</definedName>
    <definedName name="New_table_3bb" localSheetId="3">#REF!</definedName>
    <definedName name="New_table_3bb" localSheetId="6">#REF!</definedName>
    <definedName name="New_table_3bb" localSheetId="9">#REF!</definedName>
    <definedName name="New_table_3bb" localSheetId="12">#REF!</definedName>
    <definedName name="New_table_3bb" localSheetId="13">#REF!</definedName>
    <definedName name="New_table_3bb" localSheetId="14">#REF!</definedName>
    <definedName name="New_table_3bb">#REF!</definedName>
    <definedName name="New_table_3c" localSheetId="15">#REF!</definedName>
    <definedName name="New_table_3c" localSheetId="2">#REF!</definedName>
    <definedName name="New_table_3c" localSheetId="3">#REF!</definedName>
    <definedName name="New_table_3c" localSheetId="6">#REF!</definedName>
    <definedName name="New_table_3c" localSheetId="9">#REF!</definedName>
    <definedName name="New_table_3c" localSheetId="10">#REF!</definedName>
    <definedName name="New_table_3c" localSheetId="11">#REF!</definedName>
    <definedName name="New_table_3c" localSheetId="12">#REF!</definedName>
    <definedName name="New_table_3c" localSheetId="13">#REF!</definedName>
    <definedName name="New_table_3c" localSheetId="14">#REF!</definedName>
    <definedName name="New_table_3c">#REF!</definedName>
    <definedName name="New_table_3d" localSheetId="15">#REF!</definedName>
    <definedName name="New_table_3d" localSheetId="2">#REF!</definedName>
    <definedName name="New_table_3d" localSheetId="3">#REF!</definedName>
    <definedName name="New_table_3d" localSheetId="6">#REF!</definedName>
    <definedName name="New_table_3d" localSheetId="9">#REF!</definedName>
    <definedName name="New_table_3d" localSheetId="10">#REF!</definedName>
    <definedName name="New_table_3d" localSheetId="11">#REF!</definedName>
    <definedName name="New_table_3d" localSheetId="12">#REF!</definedName>
    <definedName name="New_table_3d" localSheetId="13">#REF!</definedName>
    <definedName name="New_table_3d" localSheetId="14">#REF!</definedName>
    <definedName name="New_table_3d">#REF!</definedName>
    <definedName name="New_table_5a" localSheetId="15">#REF!</definedName>
    <definedName name="New_table_5a" localSheetId="2">#REF!</definedName>
    <definedName name="New_table_5a" localSheetId="3">#REF!</definedName>
    <definedName name="New_table_5a" localSheetId="6">#REF!</definedName>
    <definedName name="New_table_5a" localSheetId="9">#REF!</definedName>
    <definedName name="New_table_5a" localSheetId="10">#REF!</definedName>
    <definedName name="New_table_5a" localSheetId="11">#REF!</definedName>
    <definedName name="New_table_5a" localSheetId="12">#REF!</definedName>
    <definedName name="New_table_5a" localSheetId="13">#REF!</definedName>
    <definedName name="New_table_5a" localSheetId="14">#REF!</definedName>
    <definedName name="New_table_5a">#REF!</definedName>
    <definedName name="New_table_7b" localSheetId="15">#REF!</definedName>
    <definedName name="New_table_7b" localSheetId="2">#REF!</definedName>
    <definedName name="New_table_7b" localSheetId="3">#REF!</definedName>
    <definedName name="New_table_7b" localSheetId="6">#REF!</definedName>
    <definedName name="New_table_7b" localSheetId="9">#REF!</definedName>
    <definedName name="New_table_7b" localSheetId="10">#REF!</definedName>
    <definedName name="New_table_7b" localSheetId="11">#REF!</definedName>
    <definedName name="New_table_7b" localSheetId="12">#REF!</definedName>
    <definedName name="New_table_7b" localSheetId="13">#REF!</definedName>
    <definedName name="New_table_7b" localSheetId="14">#REF!</definedName>
    <definedName name="New_table_7b">#REF!</definedName>
    <definedName name="New_table_7c" localSheetId="15">#REF!</definedName>
    <definedName name="New_table_7c" localSheetId="2">#REF!</definedName>
    <definedName name="New_table_7c" localSheetId="3">#REF!</definedName>
    <definedName name="New_table_7c" localSheetId="6">#REF!</definedName>
    <definedName name="New_table_7c" localSheetId="9">#REF!</definedName>
    <definedName name="New_table_7c" localSheetId="10">#REF!</definedName>
    <definedName name="New_table_7c" localSheetId="11">#REF!</definedName>
    <definedName name="New_table_7c" localSheetId="12">#REF!</definedName>
    <definedName name="New_table_7c" localSheetId="13">#REF!</definedName>
    <definedName name="New_table_7c" localSheetId="14">#REF!</definedName>
    <definedName name="New_table_7c">#REF!</definedName>
    <definedName name="NEWTAB" localSheetId="15">#REF!</definedName>
    <definedName name="NEWTAB" localSheetId="2">#REF!</definedName>
    <definedName name="NEWTAB" localSheetId="3">#REF!</definedName>
    <definedName name="NEWTAB" localSheetId="6">#REF!</definedName>
    <definedName name="NEWTAB" localSheetId="9">#REF!</definedName>
    <definedName name="NEWTAB" localSheetId="11">#REF!</definedName>
    <definedName name="NEWTAB" localSheetId="12">#REF!</definedName>
    <definedName name="NEWTAB" localSheetId="13">#REF!</definedName>
    <definedName name="NEWTAB" localSheetId="14">#REF!</definedName>
    <definedName name="NEWTAB">#REF!</definedName>
    <definedName name="Table_1a" localSheetId="3">#REF!</definedName>
    <definedName name="Table_1b" localSheetId="15">#REF!</definedName>
    <definedName name="Table_1b" localSheetId="2">#REF!</definedName>
    <definedName name="Table_1b" localSheetId="3">#REF!</definedName>
    <definedName name="Table_1b" localSheetId="6">#REF!</definedName>
    <definedName name="Table_1b" localSheetId="9">#REF!</definedName>
    <definedName name="Table_1b" localSheetId="11">#REF!</definedName>
    <definedName name="Table_1b" localSheetId="12">#REF!</definedName>
    <definedName name="Table_1b" localSheetId="13">#REF!</definedName>
    <definedName name="Table_1b" localSheetId="14">#REF!</definedName>
    <definedName name="Table_1b">#REF!</definedName>
    <definedName name="Table_3a" localSheetId="3">#REF!</definedName>
    <definedName name="Table_3b" localSheetId="15">#REF!</definedName>
    <definedName name="Table_3b" localSheetId="2">#REF!</definedName>
    <definedName name="Table_3b" localSheetId="3">#REF!</definedName>
    <definedName name="Table_3b" localSheetId="6">#REF!</definedName>
    <definedName name="Table_3b" localSheetId="9">#REF!</definedName>
    <definedName name="Table_3b" localSheetId="11">#REF!</definedName>
    <definedName name="Table_3b" localSheetId="12">#REF!</definedName>
    <definedName name="Table_3b" localSheetId="13">#REF!</definedName>
    <definedName name="Table_3b" localSheetId="14">#REF!</definedName>
    <definedName name="Table_3b">#REF!</definedName>
    <definedName name="Table_3c" localSheetId="15">#REF!</definedName>
    <definedName name="Table_3c" localSheetId="2">#REF!</definedName>
    <definedName name="Table_3c" localSheetId="3">#REF!</definedName>
    <definedName name="Table_3c" localSheetId="6">#REF!</definedName>
    <definedName name="Table_3c" localSheetId="9">#REF!</definedName>
    <definedName name="Table_3c" localSheetId="11">#REF!</definedName>
    <definedName name="Table_3c" localSheetId="12">#REF!</definedName>
    <definedName name="Table_3c" localSheetId="13">#REF!</definedName>
    <definedName name="Table_3c" localSheetId="14">#REF!</definedName>
    <definedName name="Table_3c">#REF!</definedName>
    <definedName name="Table_3d" localSheetId="15">#REF!</definedName>
    <definedName name="Table_3d" localSheetId="2">#REF!</definedName>
    <definedName name="Table_3d" localSheetId="3">#REF!</definedName>
    <definedName name="Table_3d" localSheetId="6">#REF!</definedName>
    <definedName name="Table_3d" localSheetId="9">#REF!</definedName>
    <definedName name="Table_3d" localSheetId="11">#REF!</definedName>
    <definedName name="Table_3d" localSheetId="12">#REF!</definedName>
    <definedName name="Table_3d" localSheetId="13">#REF!</definedName>
    <definedName name="Table_3d" localSheetId="14">#REF!</definedName>
    <definedName name="Table_3d">#REF!</definedName>
    <definedName name="Table_5_all" localSheetId="3">#REF!</definedName>
    <definedName name="Table_5_all" localSheetId="11">'Table 8b-State SIR Comparison'!$A$4:$F$58</definedName>
    <definedName name="Table_5_all" localSheetId="12">'Table 8c-State SIR Comparison'!$A$4:$F$62</definedName>
    <definedName name="Table_5_all" localSheetId="13">'Table 8d-State SIR Comparison'!$A$4:$F$58</definedName>
    <definedName name="Table_5_all" localSheetId="14">'Table 8e-State SIR Comparison'!$A$4:$F$59</definedName>
    <definedName name="Table_5_all">#REF!</definedName>
    <definedName name="Table_5_CR" localSheetId="15">#REF!</definedName>
    <definedName name="Table_5_CR" localSheetId="2">#REF!</definedName>
    <definedName name="Table_5_CR" localSheetId="3">#REF!</definedName>
    <definedName name="Table_5_CR" localSheetId="6">#REF!</definedName>
    <definedName name="Table_5_CR" localSheetId="9">#REF!</definedName>
    <definedName name="Table_5_CR" localSheetId="10">#REF!</definedName>
    <definedName name="Table_5_CR" localSheetId="11">#REF!</definedName>
    <definedName name="Table_5_CR" localSheetId="12">#REF!</definedName>
    <definedName name="Table_5_CR" localSheetId="13">#REF!</definedName>
    <definedName name="Table_5_CR" localSheetId="14">#REF!</definedName>
    <definedName name="Table_5_CR">#REF!</definedName>
    <definedName name="Table_5a_all" localSheetId="15">#REF!</definedName>
    <definedName name="Table_5a_all" localSheetId="2">#REF!</definedName>
    <definedName name="Table_5a_all" localSheetId="3">#REF!</definedName>
    <definedName name="Table_5a_all" localSheetId="6">#REF!</definedName>
    <definedName name="Table_5a_all" localSheetId="9">#REF!</definedName>
    <definedName name="Table_5a_all" localSheetId="11">#REF!</definedName>
    <definedName name="Table_5a_all" localSheetId="12">#REF!</definedName>
    <definedName name="Table_5a_all" localSheetId="13">#REF!</definedName>
    <definedName name="Table_5a_all" localSheetId="14">#REF!</definedName>
    <definedName name="Table_5a_all">#REF!</definedName>
    <definedName name="Table_5a_cr" localSheetId="15">#REF!</definedName>
    <definedName name="Table_5a_cr" localSheetId="2">#REF!</definedName>
    <definedName name="Table_5a_cr" localSheetId="3">#REF!</definedName>
    <definedName name="Table_5a_cr" localSheetId="6">#REF!</definedName>
    <definedName name="Table_5a_cr" localSheetId="9">#REF!</definedName>
    <definedName name="Table_5a_cr" localSheetId="10">#REF!</definedName>
    <definedName name="Table_5a_cr" localSheetId="11">#REF!</definedName>
    <definedName name="Table_5a_cr" localSheetId="12">#REF!</definedName>
    <definedName name="Table_5a_cr" localSheetId="13">#REF!</definedName>
    <definedName name="Table_5a_cr" localSheetId="14">#REF!</definedName>
    <definedName name="Table_5a_cr">#REF!</definedName>
    <definedName name="Table_5b_All" localSheetId="15">#REF!</definedName>
    <definedName name="Table_5b_All" localSheetId="2">#REF!</definedName>
    <definedName name="Table_5b_All" localSheetId="3">#REF!</definedName>
    <definedName name="Table_5b_All" localSheetId="6">#REF!</definedName>
    <definedName name="Table_5b_All" localSheetId="9">#REF!</definedName>
    <definedName name="Table_5b_All" localSheetId="11">#REF!</definedName>
    <definedName name="Table_5b_All" localSheetId="12">#REF!</definedName>
    <definedName name="Table_5b_All" localSheetId="13">#REF!</definedName>
    <definedName name="Table_5b_All" localSheetId="14">#REF!</definedName>
    <definedName name="Table_5b_All">#REF!</definedName>
    <definedName name="Table_5b_CR" localSheetId="15">#REF!</definedName>
    <definedName name="Table_5b_CR" localSheetId="2">#REF!</definedName>
    <definedName name="Table_5b_CR" localSheetId="3">#REF!</definedName>
    <definedName name="Table_5b_CR" localSheetId="6">#REF!</definedName>
    <definedName name="Table_5b_CR" localSheetId="9">#REF!</definedName>
    <definedName name="Table_5b_CR" localSheetId="10">#REF!</definedName>
    <definedName name="Table_5b_CR" localSheetId="11">#REF!</definedName>
    <definedName name="Table_5b_CR" localSheetId="12">#REF!</definedName>
    <definedName name="Table_5b_CR" localSheetId="13">#REF!</definedName>
    <definedName name="Table_5b_CR" localSheetId="14">#REF!</definedName>
    <definedName name="Table_5b_CR">#REF!</definedName>
    <definedName name="Table_5c_All" localSheetId="15">#REF!</definedName>
    <definedName name="Table_5c_All" localSheetId="2">#REF!</definedName>
    <definedName name="Table_5c_All" localSheetId="3">#REF!</definedName>
    <definedName name="Table_5c_All" localSheetId="6">#REF!</definedName>
    <definedName name="Table_5c_All" localSheetId="9">#REF!</definedName>
    <definedName name="Table_5c_All" localSheetId="11">#REF!</definedName>
    <definedName name="Table_5c_All" localSheetId="12">#REF!</definedName>
    <definedName name="Table_5c_All" localSheetId="13">#REF!</definedName>
    <definedName name="Table_5c_All" localSheetId="14">#REF!</definedName>
    <definedName name="Table_5c_All">#REF!</definedName>
    <definedName name="Table_5c_CR" localSheetId="15">#REF!</definedName>
    <definedName name="Table_5c_CR" localSheetId="2">#REF!</definedName>
    <definedName name="Table_5c_CR" localSheetId="3">#REF!</definedName>
    <definedName name="Table_5c_CR" localSheetId="6">#REF!</definedName>
    <definedName name="Table_5c_CR" localSheetId="9">#REF!</definedName>
    <definedName name="Table_5c_CR" localSheetId="10">#REF!</definedName>
    <definedName name="Table_5c_CR" localSheetId="11">#REF!</definedName>
    <definedName name="Table_5c_CR" localSheetId="12">#REF!</definedName>
    <definedName name="Table_5c_CR" localSheetId="13">#REF!</definedName>
    <definedName name="Table_5c_CR" localSheetId="14">#REF!</definedName>
    <definedName name="Table_5c_CR">#REF!</definedName>
    <definedName name="Table_5d_All" localSheetId="15">#REF!</definedName>
    <definedName name="Table_5d_All" localSheetId="2">#REF!</definedName>
    <definedName name="Table_5d_All" localSheetId="3">#REF!</definedName>
    <definedName name="Table_5d_All" localSheetId="6">#REF!</definedName>
    <definedName name="Table_5d_All" localSheetId="9">#REF!</definedName>
    <definedName name="Table_5d_All" localSheetId="11">#REF!</definedName>
    <definedName name="Table_5d_All" localSheetId="12">#REF!</definedName>
    <definedName name="Table_5d_All" localSheetId="13">#REF!</definedName>
    <definedName name="Table_5d_All" localSheetId="14">#REF!</definedName>
    <definedName name="Table_5d_All">#REF!</definedName>
    <definedName name="Table_5d_CR" localSheetId="15">#REF!</definedName>
    <definedName name="Table_5d_CR" localSheetId="2">#REF!</definedName>
    <definedName name="Table_5d_CR" localSheetId="3">#REF!</definedName>
    <definedName name="Table_5d_CR" localSheetId="6">#REF!</definedName>
    <definedName name="Table_5d_CR" localSheetId="9">#REF!</definedName>
    <definedName name="Table_5d_CR" localSheetId="10">#REF!</definedName>
    <definedName name="Table_5d_CR" localSheetId="11">#REF!</definedName>
    <definedName name="Table_5d_CR" localSheetId="12">#REF!</definedName>
    <definedName name="Table_5d_CR" localSheetId="13">#REF!</definedName>
    <definedName name="Table_5d_CR" localSheetId="14">#REF!</definedName>
    <definedName name="Table_5d_CR">#REF!</definedName>
    <definedName name="Table_7a" localSheetId="15">#REF!</definedName>
    <definedName name="Table_7a" localSheetId="2">#REF!</definedName>
    <definedName name="Table_7a" localSheetId="3">#REF!</definedName>
    <definedName name="Table_7a" localSheetId="6">#REF!</definedName>
    <definedName name="Table_7a" localSheetId="9">#REF!</definedName>
    <definedName name="Table_7a" localSheetId="11">#REF!</definedName>
    <definedName name="Table_7a" localSheetId="12">#REF!</definedName>
    <definedName name="Table_7a" localSheetId="13">#REF!</definedName>
    <definedName name="Table_7a" localSheetId="14">#REF!</definedName>
    <definedName name="Table_7a">#REF!</definedName>
    <definedName name="Table_7b" localSheetId="15">#REF!</definedName>
    <definedName name="Table_7b" localSheetId="2">#REF!</definedName>
    <definedName name="Table_7b" localSheetId="3">#REF!</definedName>
    <definedName name="Table_7b" localSheetId="6">#REF!</definedName>
    <definedName name="Table_7b" localSheetId="9">#REF!</definedName>
    <definedName name="Table_7b" localSheetId="11">#REF!</definedName>
    <definedName name="Table_7b" localSheetId="12">#REF!</definedName>
    <definedName name="Table_7b" localSheetId="13">#REF!</definedName>
    <definedName name="Table_7b" localSheetId="14">#REF!</definedName>
    <definedName name="Table_7b">#REF!</definedName>
    <definedName name="Table_7c" localSheetId="15">#REF!</definedName>
    <definedName name="Table_7c" localSheetId="2">#REF!</definedName>
    <definedName name="Table_7c" localSheetId="3">#REF!</definedName>
    <definedName name="Table_7c" localSheetId="6">#REF!</definedName>
    <definedName name="Table_7c" localSheetId="9">#REF!</definedName>
    <definedName name="Table_7c" localSheetId="11">#REF!</definedName>
    <definedName name="Table_7c" localSheetId="12">#REF!</definedName>
    <definedName name="Table_7c" localSheetId="13">#REF!</definedName>
    <definedName name="Table_7c" localSheetId="14">#REF!</definedName>
    <definedName name="Table_7c">#REF!</definedName>
    <definedName name="Table_8b_all" localSheetId="15">#REF!</definedName>
    <definedName name="Table_8b_all" localSheetId="2">#REF!</definedName>
    <definedName name="Table_8b_all" localSheetId="3">#REF!</definedName>
    <definedName name="Table_8b_all" localSheetId="6">#REF!</definedName>
    <definedName name="Table_8b_all" localSheetId="9">#REF!</definedName>
    <definedName name="Table_8b_all" localSheetId="11">#REF!</definedName>
    <definedName name="Table_8b_all" localSheetId="12">#REF!</definedName>
    <definedName name="Table_8b_all" localSheetId="13">#REF!</definedName>
    <definedName name="Table_8b_all" localSheetId="14">#REF!</definedName>
    <definedName name="Table_8b_all">#REF!</definedName>
    <definedName name="Table_8b_CR" localSheetId="15">#REF!</definedName>
    <definedName name="Table_8b_CR" localSheetId="2">#REF!</definedName>
    <definedName name="Table_8b_CR" localSheetId="3">#REF!</definedName>
    <definedName name="Table_8b_CR" localSheetId="6">#REF!</definedName>
    <definedName name="Table_8b_CR" localSheetId="9">#REF!</definedName>
    <definedName name="Table_8b_CR" localSheetId="10">#REF!</definedName>
    <definedName name="Table_8b_CR" localSheetId="11">#REF!</definedName>
    <definedName name="Table_8b_CR" localSheetId="12">#REF!</definedName>
    <definedName name="Table_8b_CR" localSheetId="13">#REF!</definedName>
    <definedName name="Table_8b_CR" localSheetId="14">#REF!</definedName>
    <definedName name="Table_8b_CR">#REF!</definedName>
    <definedName name="Table_8c_All" localSheetId="15">#REF!</definedName>
    <definedName name="Table_8c_All" localSheetId="2">#REF!</definedName>
    <definedName name="Table_8c_All" localSheetId="3">#REF!</definedName>
    <definedName name="Table_8c_All" localSheetId="6">#REF!</definedName>
    <definedName name="Table_8c_All" localSheetId="9">#REF!</definedName>
    <definedName name="Table_8c_All" localSheetId="11">#REF!</definedName>
    <definedName name="Table_8c_All" localSheetId="12">#REF!</definedName>
    <definedName name="Table_8c_All" localSheetId="13">#REF!</definedName>
    <definedName name="Table_8c_All" localSheetId="14">#REF!</definedName>
    <definedName name="Table_8c_All">#REF!</definedName>
    <definedName name="Table_8c_CR" localSheetId="15">#REF!</definedName>
    <definedName name="Table_8c_CR" localSheetId="2">#REF!</definedName>
    <definedName name="Table_8c_CR" localSheetId="3">#REF!</definedName>
    <definedName name="Table_8c_CR" localSheetId="6">#REF!</definedName>
    <definedName name="Table_8c_CR" localSheetId="9">#REF!</definedName>
    <definedName name="Table_8c_CR" localSheetId="10">#REF!</definedName>
    <definedName name="Table_8c_CR" localSheetId="11">#REF!</definedName>
    <definedName name="Table_8c_CR" localSheetId="12">#REF!</definedName>
    <definedName name="Table_8c_CR" localSheetId="13">#REF!</definedName>
    <definedName name="Table_8c_CR" localSheetId="14">#REF!</definedName>
    <definedName name="Table_8c_CR">#REF!</definedName>
    <definedName name="Table2b_IRF" localSheetId="15">#REF!</definedName>
    <definedName name="Table2b_IRF" localSheetId="2">#REF!</definedName>
    <definedName name="Table2b_IRF" localSheetId="3">#REF!</definedName>
    <definedName name="Table2b_IRF" localSheetId="6">#REF!</definedName>
    <definedName name="Table2b_IRF" localSheetId="9">#REF!</definedName>
    <definedName name="Table2b_IRF" localSheetId="12">#REF!</definedName>
    <definedName name="Table2b_IRF" localSheetId="13">#REF!</definedName>
    <definedName name="Table2b_IRF" localSheetId="14">#REF!</definedName>
    <definedName name="Table2b_IRF">#REF!</definedName>
    <definedName name="Z_2418AE82_915D_436E_9D4B_3CAD6FAE3E8E_.wvu.FilterData" localSheetId="4" hidden="1">'Table 2 - State CLABSI Data'!$A$5:$R$60</definedName>
    <definedName name="Z_2418AE82_915D_436E_9D4B_3CAD6FAE3E8E_.wvu.FilterData" localSheetId="5" hidden="1">'Table 3 - State CAUTI Data'!$A$5:$R$60</definedName>
    <definedName name="Z_2418AE82_915D_436E_9D4B_3CAD6FAE3E8E_.wvu.FilterData" localSheetId="6" hidden="1">'Table 4 - State VAE Data'!$A$5:$R$60</definedName>
    <definedName name="Z_2418AE82_915D_436E_9D4B_3CAD6FAE3E8E_.wvu.FilterData" localSheetId="7" hidden="1">'Table 5 - MRSA Data'!$A$5:$R$60</definedName>
    <definedName name="Z_2418AE82_915D_436E_9D4B_3CAD6FAE3E8E_.wvu.FilterData" localSheetId="8" hidden="1">'Table 6 - State CDI Data'!$A$5:$R$60</definedName>
    <definedName name="Z_6F98E089_40A3_4546_B8EA_5F1508FF71B4_.wvu.FilterData" localSheetId="4" hidden="1">'Table 2 - State CLABSI Data'!$A$5:$R$60</definedName>
    <definedName name="Z_6F98E089_40A3_4546_B8EA_5F1508FF71B4_.wvu.FilterData" localSheetId="5" hidden="1">'Table 3 - State CAUTI Data'!$A$5:$R$60</definedName>
    <definedName name="Z_6F98E089_40A3_4546_B8EA_5F1508FF71B4_.wvu.FilterData" localSheetId="6" hidden="1">'Table 4 - State VAE Data'!$A$5:$R$60</definedName>
    <definedName name="Z_6F98E089_40A3_4546_B8EA_5F1508FF71B4_.wvu.FilterData" localSheetId="7" hidden="1">'Table 5 - MRSA Data'!$A$5:$R$60</definedName>
    <definedName name="Z_6F98E089_40A3_4546_B8EA_5F1508FF71B4_.wvu.FilterData" localSheetId="8" hidden="1">'Table 6 - State CDI Data'!$A$5:$R$60</definedName>
  </definedNames>
  <calcPr calcId="162913"/>
  <customWorkbookViews>
    <customWorkbookView name="Lindsey Weiner - Personal View" guid="{2418AE82-915D-436E-9D4B-3CAD6FAE3E8E}" mergeInterval="0" personalView="1" maximized="1" xWindow="-8" yWindow="-8" windowWidth="1696" windowHeight="1026" activeSheetId="4"/>
    <customWorkbookView name="CDC User - Personal View" guid="{6F98E089-40A3-4546-B8EA-5F1508FF71B4}" mergeInterval="0" personalView="1" xWindow="-1" yWindow="25" windowWidth="1279" windowHeight="98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9" l="1"/>
  <c r="L38" i="9"/>
  <c r="K38" i="9"/>
  <c r="K29" i="9"/>
  <c r="L26" i="9"/>
  <c r="K15" i="9"/>
  <c r="K10" i="9"/>
  <c r="J60" i="1"/>
  <c r="D60" i="2"/>
  <c r="D60" i="11"/>
</calcChain>
</file>

<file path=xl/sharedStrings.xml><?xml version="1.0" encoding="utf-8"?>
<sst xmlns="http://schemas.openxmlformats.org/spreadsheetml/2006/main" count="4747" uniqueCount="303">
  <si>
    <t>No. of Infections</t>
  </si>
  <si>
    <t>95% CI for SIR</t>
  </si>
  <si>
    <t>Facility-specific SIRs</t>
  </si>
  <si>
    <t>State</t>
  </si>
  <si>
    <t>Observed</t>
  </si>
  <si>
    <t>Predicted</t>
  </si>
  <si>
    <t>SIR</t>
  </si>
  <si>
    <t>Lower</t>
  </si>
  <si>
    <t>Upper</t>
  </si>
  <si>
    <t>No. of facs
with at least
1 predicted
CLABSI</t>
  </si>
  <si>
    <t>Median
(50%)</t>
  </si>
  <si>
    <t>Alabama</t>
  </si>
  <si>
    <t>Arkansas</t>
  </si>
  <si>
    <t>Arizona</t>
  </si>
  <si>
    <t>California</t>
  </si>
  <si>
    <t>Colorado</t>
  </si>
  <si>
    <t>Connecticut</t>
  </si>
  <si>
    <t>Florida</t>
  </si>
  <si>
    <t>Georgia</t>
  </si>
  <si>
    <t>Hawaii</t>
  </si>
  <si>
    <t>Iowa</t>
  </si>
  <si>
    <t>Idaho</t>
  </si>
  <si>
    <t>Illinois</t>
  </si>
  <si>
    <t>Indiana</t>
  </si>
  <si>
    <t>Kansas</t>
  </si>
  <si>
    <t>Kentucky</t>
  </si>
  <si>
    <t>Louisiana</t>
  </si>
  <si>
    <t>Massachusetts</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</si>
  <si>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</si>
  <si>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</si>
  <si>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</si>
  <si>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</si>
  <si>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</si>
  <si>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</si>
  <si>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</si>
  <si>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</si>
  <si>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</si>
  <si>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</si>
  <si>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</si>
  <si>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</si>
  <si>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</si>
  <si>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</si>
  <si>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</si>
  <si>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</si>
  <si>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</si>
  <si>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</si>
  <si>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</si>
  <si>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</si>
  <si>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</si>
  <si>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Tennessee</t>
  </si>
  <si>
    <t>Texas</t>
  </si>
  <si>
    <t>Utah</t>
  </si>
  <si>
    <t>Virginia</t>
  </si>
  <si>
    <t>Vermont</t>
  </si>
  <si>
    <t>Washington</t>
  </si>
  <si>
    <t>Wisconsin</t>
  </si>
  <si>
    <t>West Virginia</t>
  </si>
  <si>
    <t>Wyoming</t>
  </si>
  <si>
    <t>All US</t>
  </si>
  <si>
    <t xml:space="preserve">    nor included in the distribution of facility-specific SIRs.</t>
  </si>
  <si>
    <t>Table 2</t>
  </si>
  <si>
    <t>Alaska</t>
  </si>
  <si>
    <t>D.C.</t>
  </si>
  <si>
    <t>Delaware</t>
  </si>
  <si>
    <t>Maryland</t>
  </si>
  <si>
    <t>South Dakota</t>
  </si>
  <si>
    <t>No. of facs
with at least
1 predicted
CAUTI</t>
  </si>
  <si>
    <t>1. Includes data reported from all locations (i.e., adult and pediatric critical care units and wards) within LTACHs.</t>
  </si>
  <si>
    <t xml:space="preserve">Table 3. State-specific standardized infection ratios (SIRs) and facility-specific SIR summary measures, </t>
  </si>
  <si>
    <t>No. of facs
with at least
1 predicted
CDI</t>
  </si>
  <si>
    <t xml:space="preserve">Table 4. State-specific standardized infection ratios (SIRs) and facility-specific SIR summary measures, </t>
  </si>
  <si>
    <r>
      <t>Percentile Distribution of Facility-specific SIRs</t>
    </r>
    <r>
      <rPr>
        <b/>
        <u/>
        <vertAlign val="superscript"/>
        <sz val="10"/>
        <color theme="1"/>
        <rFont val="Arial"/>
        <family val="2"/>
      </rPr>
      <t>3</t>
    </r>
  </si>
  <si>
    <t>Median</t>
  </si>
  <si>
    <t>40%</t>
  </si>
  <si>
    <t>Guam</t>
  </si>
  <si>
    <t>Virgin Islands</t>
  </si>
  <si>
    <t>No. of facs
with at least
1 predicted
VAE</t>
  </si>
  <si>
    <t xml:space="preserve">Table 5. State-specific standardized infection ratios (SIRs) and facility-specific SIR summary measures, </t>
  </si>
  <si>
    <t xml:space="preserve">Table 6. State-specific standardized infection ratios (SIRs) and facility-specific SIR summary measures, </t>
  </si>
  <si>
    <t>No. of facs
with at least
1 predicted
MRSA</t>
  </si>
  <si>
    <t>N</t>
  </si>
  <si>
    <t xml:space="preserve">    was neither calculated nor included in the distribution of facility-specific SIRs.</t>
  </si>
  <si>
    <r>
      <t>%</t>
    </r>
    <r>
      <rPr>
        <b/>
        <vertAlign val="superscript"/>
        <sz val="10"/>
        <color theme="1"/>
        <rFont val="Arial"/>
        <family val="2"/>
      </rPr>
      <t>2</t>
    </r>
  </si>
  <si>
    <r>
      <t>CLABSI, all</t>
    </r>
    <r>
      <rPr>
        <b/>
        <vertAlign val="superscript"/>
        <sz val="10"/>
        <color theme="1"/>
        <rFont val="Arial"/>
        <family val="2"/>
      </rPr>
      <t>4</t>
    </r>
  </si>
  <si>
    <t>HAI Type</t>
  </si>
  <si>
    <t>Validated Parameters for Risk Model</t>
  </si>
  <si>
    <t>MRSA bacteremia</t>
  </si>
  <si>
    <r>
      <rPr>
        <i/>
        <sz val="10"/>
        <color theme="1"/>
        <rFont val="Arial"/>
        <family val="2"/>
      </rPr>
      <t>C. difficile</t>
    </r>
    <r>
      <rPr>
        <sz val="10"/>
        <color theme="1"/>
        <rFont val="Arial"/>
        <family val="2"/>
      </rPr>
      <t xml:space="preserve"> infections</t>
    </r>
  </si>
  <si>
    <t>Additional Resources</t>
  </si>
  <si>
    <t>Table 3</t>
  </si>
  <si>
    <t>Table 1</t>
  </si>
  <si>
    <t>Table 4</t>
  </si>
  <si>
    <t>Table 5</t>
  </si>
  <si>
    <t>Table 6</t>
  </si>
  <si>
    <t>Appendix A</t>
  </si>
  <si>
    <t>Technical Appendix</t>
  </si>
  <si>
    <t>HAI Progress Report Home Page</t>
  </si>
  <si>
    <r>
      <t>^</t>
    </r>
    <r>
      <rPr>
        <b/>
        <sz val="10"/>
        <color theme="1"/>
        <rFont val="Arial"/>
        <family val="2"/>
      </rPr>
      <t xml:space="preserve"> </t>
    </r>
    <r>
      <rPr>
        <sz val="10"/>
        <color theme="1"/>
        <rFont val="Arial"/>
        <family val="2"/>
      </rPr>
      <t>CDI test type is reported on the FacWideIN MDRO denominator form on the 3</t>
    </r>
    <r>
      <rPr>
        <vertAlign val="superscript"/>
        <sz val="10"/>
        <color theme="1"/>
        <rFont val="Arial"/>
        <family val="2"/>
      </rPr>
      <t>rd</t>
    </r>
    <r>
      <rPr>
        <sz val="10"/>
        <color theme="1"/>
        <rFont val="Arial"/>
        <family val="2"/>
      </rPr>
      <t xml:space="preserve"> month of each quarter.</t>
    </r>
  </si>
  <si>
    <r>
      <t>ICUs</t>
    </r>
    <r>
      <rPr>
        <b/>
        <vertAlign val="superscript"/>
        <sz val="10"/>
        <color theme="1"/>
        <rFont val="Arial"/>
        <family val="2"/>
      </rPr>
      <t>5</t>
    </r>
  </si>
  <si>
    <r>
      <t>Wards</t>
    </r>
    <r>
      <rPr>
        <b/>
        <vertAlign val="superscript"/>
        <sz val="10"/>
        <color theme="1"/>
        <rFont val="Arial"/>
        <family val="2"/>
      </rPr>
      <t>6</t>
    </r>
  </si>
  <si>
    <r>
      <t>State
NHSN
Mandate</t>
    </r>
    <r>
      <rPr>
        <b/>
        <vertAlign val="superscript"/>
        <sz val="10"/>
        <rFont val="Arial"/>
        <family val="2"/>
      </rPr>
      <t>2</t>
    </r>
  </si>
  <si>
    <r>
      <t>Any
Validation</t>
    </r>
    <r>
      <rPr>
        <b/>
        <vertAlign val="superscript"/>
        <sz val="10"/>
        <rFont val="Arial"/>
        <family val="2"/>
      </rPr>
      <t>3</t>
    </r>
  </si>
  <si>
    <r>
      <t>No. of
LTACHs 
Reporting</t>
    </r>
    <r>
      <rPr>
        <b/>
        <vertAlign val="superscript"/>
        <sz val="10"/>
        <rFont val="Arial"/>
        <family val="2"/>
      </rPr>
      <t>4</t>
    </r>
  </si>
  <si>
    <r>
      <t>% of facs
with SIR sig
higher than
national SIR</t>
    </r>
    <r>
      <rPr>
        <b/>
        <vertAlign val="superscript"/>
        <sz val="10"/>
        <rFont val="Arial"/>
        <family val="2"/>
      </rPr>
      <t>5</t>
    </r>
  </si>
  <si>
    <r>
      <t>% of facs
with SIR sig
lower than
national SIR</t>
    </r>
    <r>
      <rPr>
        <b/>
        <vertAlign val="superscript"/>
        <sz val="10"/>
        <rFont val="Arial"/>
        <family val="2"/>
      </rPr>
      <t>5</t>
    </r>
  </si>
  <si>
    <r>
      <t>Facility-specific SIRs at Key Percentiles</t>
    </r>
    <r>
      <rPr>
        <b/>
        <u/>
        <vertAlign val="superscript"/>
        <sz val="10"/>
        <rFont val="Arial"/>
        <family val="2"/>
      </rPr>
      <t>6</t>
    </r>
  </si>
  <si>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</si>
  <si>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</si>
  <si>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No. of Events</t>
  </si>
  <si>
    <t xml:space="preserve"> </t>
  </si>
  <si>
    <t>1. Includes data reported from all locations (i.e., adult critical care units and wards) within LTACHs.</t>
  </si>
  <si>
    <t xml:space="preserve">Table 2. State-specific standardized infection ratios (SIRs) and facility-specific SIR summary measures, </t>
  </si>
  <si>
    <r>
      <t xml:space="preserve">1.  SIR Guide: </t>
    </r>
    <r>
      <rPr>
        <sz val="10"/>
        <color rgb="FF0000FF"/>
        <rFont val="Arial"/>
        <family val="2"/>
      </rPr>
      <t>https://www.cdc.gov/nhsn/pdfs/ps-analysis-resources/nhsn-sir-guide.pdf</t>
    </r>
  </si>
  <si>
    <t>CLABSI</t>
  </si>
  <si>
    <t>CAUTI</t>
  </si>
  <si>
    <t>VAE</t>
  </si>
  <si>
    <t>† LTACH Setting (free-standing vs. within a hospital) is taken from the Annual LTACH Survey.</t>
  </si>
  <si>
    <t xml:space="preserve">It is calculated as: number of admissions on a ventilator (or hemodialysis) / total # of annual admissions. </t>
  </si>
  <si>
    <t>Appendix B</t>
  </si>
  <si>
    <t>SIR Guide</t>
  </si>
  <si>
    <r>
      <t>Inpatient CO prevalence rate**
Percent of admissions on ventilator*
CDI test type^
Percent of single occupancy rooms</t>
    </r>
    <r>
      <rPr>
        <vertAlign val="superscript"/>
        <sz val="10"/>
        <color theme="1"/>
        <rFont val="Arial"/>
        <family val="2"/>
      </rPr>
      <t xml:space="preserve">‡ </t>
    </r>
  </si>
  <si>
    <t>Intercept                                                                                                Location Type                                                                                         Facility Bed Size*                                                                                           Average Length of Stay**</t>
  </si>
  <si>
    <r>
      <t>Appendix A. Factors used in NHSN risk adjustment of the device-associated HAIs (CLABSI, CAUTI, VAE, IVAC-Plus)</t>
    </r>
    <r>
      <rPr>
        <b/>
        <i/>
        <sz val="10"/>
        <color theme="1"/>
        <rFont val="Arial"/>
        <family val="2"/>
      </rPr>
      <t xml:space="preserv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Long-Term Acute Care Hospitals</t>
    </r>
  </si>
  <si>
    <t xml:space="preserve">NOTE: </t>
  </si>
  <si>
    <t xml:space="preserve">The complete HAI Report, including the Executive Summary and previous reports, can be found at the above website. </t>
  </si>
  <si>
    <r>
      <rPr>
        <b/>
        <sz val="11"/>
        <color theme="1"/>
        <rFont val="Calibri"/>
        <family val="2"/>
        <scheme val="minor"/>
      </rPr>
      <t>SIR Guide:</t>
    </r>
    <r>
      <rPr>
        <sz val="11"/>
        <color theme="1"/>
        <rFont val="Calibri"/>
        <family val="2"/>
        <scheme val="minor"/>
      </rPr>
      <t xml:space="preserve"> </t>
    </r>
    <r>
      <rPr>
        <b/>
        <sz val="11"/>
        <color rgb="FF0000FF"/>
        <rFont val="Calibri"/>
        <family val="2"/>
        <scheme val="minor"/>
      </rPr>
      <t>https://www.cdc.gov/nhsn/pdfs/ps-analysis-resources/nhsn-sir-guide.pdf</t>
    </r>
  </si>
  <si>
    <r>
      <t xml:space="preserve">HAI Data Report Home Page: </t>
    </r>
    <r>
      <rPr>
        <b/>
        <sz val="11"/>
        <color rgb="FF0000FF"/>
        <rFont val="Calibri"/>
        <family val="2"/>
        <scheme val="minor"/>
      </rPr>
      <t xml:space="preserve">http://www.cdc.gov/hai/progress-report/index.html </t>
    </r>
  </si>
  <si>
    <t>Explains the methodology used to produce the HAI Report.</t>
  </si>
  <si>
    <t xml:space="preserve">    rooms / total number of beds x 100.</t>
  </si>
  <si>
    <t xml:space="preserve">NOTE: Risk factors used in the calculation of the number of predicted device-associated infections are listed in Appendix A. </t>
  </si>
  <si>
    <t>State-specific SIRs for CLABSI from LTACHs for all locations combined</t>
  </si>
  <si>
    <t>State-specific SIRs for CAUTI from LTACHs for all locations combined</t>
  </si>
  <si>
    <t>State-specific SIRs for hospital-onset MRSA bacteremia from LTACHs</t>
  </si>
  <si>
    <t>State-specific SIRs for hospital-onset CDI from LTACHs</t>
  </si>
  <si>
    <r>
      <rPr>
        <b/>
        <u/>
        <sz val="10"/>
        <rFont val="Arial"/>
        <family val="2"/>
      </rPr>
      <t>Long-term Acute Care Hospitals</t>
    </r>
    <r>
      <rPr>
        <b/>
        <sz val="10"/>
        <rFont val="Arial"/>
        <family val="2"/>
      </rPr>
      <t>: Full series of tables for all national and state-specific data</t>
    </r>
  </si>
  <si>
    <t xml:space="preserve">Introduction: </t>
  </si>
  <si>
    <t xml:space="preserve">Scope of report: </t>
  </si>
  <si>
    <t>LTACH</t>
  </si>
  <si>
    <t xml:space="preserve">National </t>
  </si>
  <si>
    <t>Central line-associated bloodstream infections (CLABSI) by locations</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</si>
  <si>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</si>
  <si>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</si>
  <si>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</si>
  <si>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þ</t>
  </si>
  <si>
    <r>
      <t>Intercept                                                                                                                                   Average Length of Stay**                                                                                                     Setting</t>
    </r>
    <r>
      <rPr>
        <vertAlign val="superscript"/>
        <sz val="10"/>
        <color theme="1"/>
        <rFont val="Arial"/>
        <family val="2"/>
      </rPr>
      <t>†</t>
    </r>
    <r>
      <rPr>
        <sz val="10"/>
        <color theme="1"/>
        <rFont val="Arial"/>
        <family val="2"/>
      </rPr>
      <t xml:space="preserve">                                                                                                                                     Location Type</t>
    </r>
  </si>
  <si>
    <t>Table 7</t>
  </si>
  <si>
    <t>2016 SIR</t>
  </si>
  <si>
    <t>Percent Change</t>
  </si>
  <si>
    <t>p-value</t>
  </si>
  <si>
    <t>* Statistically significant, p &lt; 0.0500</t>
  </si>
  <si>
    <t xml:space="preserve">1. Data from all ICUs and wards (and other non-critical care locations). </t>
  </si>
  <si>
    <t>1. Hospital-onset is defined as event detected on the 4th day (or later) after admission to an inpatient location within the facility.</t>
  </si>
  <si>
    <t xml:space="preserve">  All Long Term Acute Care Hospitals Reporting to NHSN</t>
  </si>
  <si>
    <t>Table 8</t>
  </si>
  <si>
    <t>8a. CLABSI, all locations combined</t>
  </si>
  <si>
    <t>8b. CAUTI, all locations combined</t>
  </si>
  <si>
    <r>
      <t>8a. Central line-associated bloodstream infections (CLABSI), all locations</t>
    </r>
    <r>
      <rPr>
        <b/>
        <vertAlign val="superscript"/>
        <sz val="10"/>
        <rFont val="Arial"/>
        <family val="2"/>
      </rPr>
      <t>1</t>
    </r>
  </si>
  <si>
    <r>
      <t>8b. Catheter-associated urinary tract infections (CAUTI), all locations</t>
    </r>
    <r>
      <rPr>
        <b/>
        <vertAlign val="superscript"/>
        <sz val="10"/>
        <rFont val="Arial"/>
        <family val="2"/>
      </rPr>
      <t>1</t>
    </r>
  </si>
  <si>
    <r>
      <t>8c. Ventilator-associated events (VAE), all locations</t>
    </r>
    <r>
      <rPr>
        <b/>
        <vertAlign val="superscript"/>
        <sz val="10"/>
        <rFont val="Arial"/>
        <family val="2"/>
      </rPr>
      <t>1</t>
    </r>
  </si>
  <si>
    <t>Central line-associated bloodstream infections (CLABSIs), catheter-associated urinary tract infections (CAUTIs), ventilator-associated events (VAEs),</t>
  </si>
  <si>
    <r>
      <t>CLABSI, all locations</t>
    </r>
    <r>
      <rPr>
        <b/>
        <vertAlign val="superscript"/>
        <sz val="10"/>
        <color theme="1"/>
        <rFont val="Arial"/>
        <family val="2"/>
      </rPr>
      <t>1</t>
    </r>
  </si>
  <si>
    <t>VAE, all locations</t>
  </si>
  <si>
    <t>Total Patient Days</t>
  </si>
  <si>
    <t>Community-onset events</t>
  </si>
  <si>
    <t>HAI and Patient Population</t>
  </si>
  <si>
    <t>Total Device Days</t>
  </si>
  <si>
    <t xml:space="preserve">4. Data from all ICUs, wards (and other non-critical care locations), and NICUs. </t>
  </si>
  <si>
    <t>Reporting Hospitals</t>
  </si>
  <si>
    <t>Standardized Infection Ratio Data</t>
  </si>
  <si>
    <t>Facility SIRs Compared to National SIR</t>
  </si>
  <si>
    <t>Lower 95% Confidence Interval</t>
  </si>
  <si>
    <t>Upper 95% Confidence Interval</t>
  </si>
  <si>
    <t>No. Facilities with SIR Significantly &gt; National SIR</t>
  </si>
  <si>
    <t>No. Facilities with SIR Significantly &lt; National SIR</t>
  </si>
  <si>
    <r>
      <t>CAUTI, all locations</t>
    </r>
    <r>
      <rPr>
        <b/>
        <vertAlign val="superscript"/>
        <sz val="10"/>
        <color theme="1"/>
        <rFont val="Arial"/>
        <family val="2"/>
      </rPr>
      <t>1</t>
    </r>
  </si>
  <si>
    <t>Percent of admissions on ventilator*</t>
  </si>
  <si>
    <t>No. Facilities with ≥1 Predicted Infection (Event)</t>
  </si>
  <si>
    <r>
      <t>No. of Long Term Acute Care Hospitals Reporting</t>
    </r>
    <r>
      <rPr>
        <b/>
        <vertAlign val="superscript"/>
        <sz val="10"/>
        <color theme="1"/>
        <rFont val="Arial"/>
        <family val="2"/>
      </rPr>
      <t>1</t>
    </r>
  </si>
  <si>
    <t>Observed Events</t>
  </si>
  <si>
    <t>Predicted Events</t>
  </si>
  <si>
    <t>Central line-associated bloodstream infections (CLABSIs), catheter-associated urinary tract infections (CAUTIs) and ventilator-associated events (VAEs)</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</si>
  <si>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</si>
  <si>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</si>
  <si>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</si>
  <si>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r>
      <t>Central line-associated bloodstream infections (CLABSIs) in LTACHs, all locations</t>
    </r>
    <r>
      <rPr>
        <b/>
        <vertAlign val="superscript"/>
        <sz val="10"/>
        <rFont val="Arial"/>
        <family val="2"/>
      </rPr>
      <t>1</t>
    </r>
  </si>
  <si>
    <r>
      <t>Catheter-associated urinary tract infections (CAUTIs) in LTACHs, all locations</t>
    </r>
    <r>
      <rPr>
        <b/>
        <vertAlign val="superscript"/>
        <sz val="10"/>
        <rFont val="Arial"/>
        <family val="2"/>
      </rPr>
      <t>1</t>
    </r>
  </si>
  <si>
    <r>
      <t>Ventilator-associated events (VAEs) in LTACHs, all locations</t>
    </r>
    <r>
      <rPr>
        <b/>
        <vertAlign val="superscript"/>
        <sz val="10"/>
        <rFont val="Arial"/>
        <family val="2"/>
      </rPr>
      <t>1</t>
    </r>
  </si>
  <si>
    <t xml:space="preserve">  All Long-Term Acute Care Hospitals Reporting to NHSN</t>
  </si>
  <si>
    <t>7. Data from all ICUs and wards (and other non-critical care locations).  This excludes NICUs.  For VAE, pediatric locations are excluded from SIR since pediatric and neonatal locations are excluded from VAE surveillance.  Total VAE includes IVAC-plus events.</t>
  </si>
  <si>
    <r>
      <t>VAE, all</t>
    </r>
    <r>
      <rPr>
        <b/>
        <vertAlign val="superscript"/>
        <sz val="10"/>
        <color theme="1"/>
        <rFont val="Arial"/>
        <family val="2"/>
      </rPr>
      <t>7</t>
    </r>
  </si>
  <si>
    <r>
      <t>CAUTI, all</t>
    </r>
    <r>
      <rPr>
        <b/>
        <vertAlign val="superscript"/>
        <sz val="10"/>
        <color theme="1"/>
        <rFont val="Arial"/>
        <family val="2"/>
      </rPr>
      <t>7</t>
    </r>
  </si>
  <si>
    <r>
      <t>MRSA bacteremia, facility-wide</t>
    </r>
    <r>
      <rPr>
        <b/>
        <vertAlign val="superscript"/>
        <sz val="10"/>
        <color theme="1"/>
        <rFont val="Arial"/>
        <family val="2"/>
      </rPr>
      <t>4</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</si>
  <si>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</si>
  <si>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2. Hospital-onset is defined as an event detected on the 4th day (or later) after admission to an inpatient location within the facility.</t>
  </si>
  <si>
    <r>
      <t>Hospital-onset MRSA bacteremia, facility-wide</t>
    </r>
    <r>
      <rPr>
        <b/>
        <vertAlign val="superscript"/>
        <sz val="10"/>
        <color theme="1"/>
        <rFont val="Arial"/>
        <family val="2"/>
      </rPr>
      <t>2</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</si>
  <si>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2</t>
    </r>
  </si>
  <si>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</si>
  <si>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r>
      <t xml:space="preserve">8d.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</si>
  <si>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Intercept                                                                                                         Facility bed size*                                                                                     Proportion of admissions on hemodialysis***                                            Location Type                                                                                      Average Length of Stay**
</t>
  </si>
  <si>
    <t>* Facility bed size is taken from the Annual LTACH Survey.</t>
  </si>
  <si>
    <t>** Average length of stay is taken from the Annual LTACH Survey.  It is calculated as: total # of annual patient days / total # of annual admissions.</t>
  </si>
  <si>
    <t xml:space="preserve">*** Proportion of annual admissions on a ventilator (or hemodialysis) is taken from the Annual LTACH Survey. </t>
  </si>
  <si>
    <r>
      <rPr>
        <vertAlign val="superscript"/>
        <sz val="10"/>
        <color theme="1"/>
        <rFont val="Arial"/>
        <family val="2"/>
      </rPr>
      <t xml:space="preserve">‡  </t>
    </r>
    <r>
      <rPr>
        <sz val="10"/>
        <color theme="1"/>
        <rFont val="Arial"/>
        <family val="2"/>
      </rPr>
      <t>Percent of beds located in single occupancy rooms is taken from the Annual LTACH Survey.  It is calculated as: # of single occupancy</t>
    </r>
  </si>
  <si>
    <t>This workbook includes national and state-specific SIR data for long-term acute care hospitals (LTACHs).</t>
  </si>
  <si>
    <t>National standardized infection ratios (SIRs) for the following HAIs from Long-term Acute Care Hospitals (LTACHs):</t>
  </si>
  <si>
    <t>8d. Hospital-onset MRSA bacteremia</t>
  </si>
  <si>
    <t>8e. Hospital-onset CDI</t>
  </si>
  <si>
    <t>State-specific SIRs for VAE from LTACHs</t>
  </si>
  <si>
    <t>No. Facilities with ≥1 Predicted Event</t>
  </si>
  <si>
    <t>1a. Central line-associated bloodstream infections (CLABSI)</t>
  </si>
  <si>
    <t>1a. Catheter-associated urinary tract infections (CAUTI)</t>
  </si>
  <si>
    <t>1a. Ventilator-associated events (VAE)</t>
  </si>
  <si>
    <t>1a. Infection-related ventilator-associated complication and possible ventilator-associated pneumonia (IVAC-Plus)</t>
  </si>
  <si>
    <t xml:space="preserve">* Percent of annual admissions on a ventilator is taken from the Annual LTACH Survey.  It is calculated as: (# admissions on a </t>
  </si>
  <si>
    <t xml:space="preserve">    ventilator / total # annual admissions) x 100 </t>
  </si>
  <si>
    <t xml:space="preserve">    The prevalence rate for each quarter is used in the risk adjustment.</t>
  </si>
  <si>
    <t>** Inpatient community-onset prevalence is calculated as: (# of inpatient community-onset CDI events / total # admissions) x 100.</t>
  </si>
  <si>
    <t>8c. VAE, all locations combined</t>
  </si>
  <si>
    <t>Factors used in NHSN risk adjustment of the device-associated HAIs (CLABSI, CAUTI, VAE) negative binomial regression models from LTACHs</t>
  </si>
  <si>
    <t>Factors used in NHSN risk adjustment of the MRSA Bacteremia and CDI negative binomial regression models from LTACHs</t>
  </si>
  <si>
    <t>Tables contain data from Long-term Acute Care Hospitals (LTACHs); as such, they exclude data from Inpatient Rehabilitation Facilities (IRFs), Critical Access Hospitals (CAHs), and Acute Care Hospitals (ACHs).</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</si>
  <si>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1</t>
    </r>
    <r>
      <rPr>
        <b/>
        <sz val="10"/>
        <color theme="1"/>
        <rFont val="Arial"/>
        <family val="2"/>
      </rPr>
      <t xml:space="preserve"> from Long-Term Acute Care Hospitals</t>
    </r>
  </si>
  <si>
    <r>
      <t>Total Admissions</t>
    </r>
    <r>
      <rPr>
        <b/>
        <vertAlign val="superscript"/>
        <sz val="10"/>
        <color theme="1"/>
        <rFont val="Arial"/>
        <family val="2"/>
      </rPr>
      <t>2</t>
    </r>
  </si>
  <si>
    <r>
      <t>Total Patient Days</t>
    </r>
    <r>
      <rPr>
        <b/>
        <vertAlign val="superscript"/>
        <sz val="10"/>
        <color theme="1"/>
        <rFont val="Arial"/>
        <family val="2"/>
      </rPr>
      <t>3</t>
    </r>
  </si>
  <si>
    <r>
      <t>Observed Hospital-onset Events</t>
    </r>
    <r>
      <rPr>
        <b/>
        <vertAlign val="superscript"/>
        <sz val="10"/>
        <color theme="1"/>
        <rFont val="Arial"/>
        <family val="2"/>
      </rPr>
      <t>4</t>
    </r>
  </si>
  <si>
    <r>
      <t>Predicted Hospital-onset Events</t>
    </r>
    <r>
      <rPr>
        <b/>
        <vertAlign val="superscript"/>
        <sz val="10"/>
        <color theme="1"/>
        <rFont val="Arial"/>
        <family val="2"/>
      </rPr>
      <t>5</t>
    </r>
  </si>
  <si>
    <r>
      <t>%</t>
    </r>
    <r>
      <rPr>
        <b/>
        <vertAlign val="superscript"/>
        <sz val="10"/>
        <color theme="1"/>
        <rFont val="Arial"/>
        <family val="2"/>
      </rPr>
      <t>6</t>
    </r>
  </si>
  <si>
    <r>
      <t>Percentile Distribution of Facility-specific SIRs</t>
    </r>
    <r>
      <rPr>
        <b/>
        <u/>
        <vertAlign val="superscript"/>
        <sz val="10"/>
        <color theme="1"/>
        <rFont val="Arial"/>
        <family val="2"/>
      </rPr>
      <t>7</t>
    </r>
  </si>
  <si>
    <t>1. The number of reporting facilities included in the SIR calculation.</t>
  </si>
  <si>
    <r>
      <t xml:space="preserve">3. Total patient days reported from all inpatient units, excluding counts from CMS-certified rehabilitation and psychiatric locations.  Patient days for </t>
    </r>
    <r>
      <rPr>
        <i/>
        <sz val="10"/>
        <color theme="1"/>
        <rFont val="Arial"/>
        <family val="2"/>
      </rPr>
      <t>C. difficile</t>
    </r>
    <r>
      <rPr>
        <sz val="10"/>
        <color theme="1"/>
        <rFont val="Arial"/>
        <family val="2"/>
      </rPr>
      <t xml:space="preserve"> further excludes counts from NICUs and well-baby units.</t>
    </r>
  </si>
  <si>
    <t xml:space="preserve">4. Hospital-onset events are defined as those that were identified in an inpatient location on the 4th day (or later) after admission to the facility. </t>
  </si>
  <si>
    <t xml:space="preserve">5. Calculated from a negative binomial regression model.  Risk factors used in the calculation of the number of predicted events are listed in Appendix B. </t>
  </si>
  <si>
    <r>
      <t>State</t>
    </r>
    <r>
      <rPr>
        <b/>
        <vertAlign val="superscript"/>
        <sz val="10"/>
        <rFont val="Arial"/>
        <family val="2"/>
      </rPr>
      <t>2</t>
    </r>
  </si>
  <si>
    <t>Direction of Change, Based on Statistical Significance</t>
  </si>
  <si>
    <t>1b. Hospital-onset methicillin-resistant Staphylococcus aureus (MRSA) bacteremia</t>
  </si>
  <si>
    <t>2017 Annual National and State HAI Progress Report</t>
  </si>
  <si>
    <t>Table 1a. National standardized infection ratios (SIRs) and facility-specific summary SIRs using HAI data reported to NHSN during 2017 by facility type, HAI, and patient population:</t>
  </si>
  <si>
    <t>2. Percent of facilities with at least one predicted infection (event) that had an SIR significantly greater than or less than the nominal value of the national SIR for the given HAI type.  This is only calculated if at least 10 facilities had ≥ 1.0 predicted HAI in 2017.</t>
  </si>
  <si>
    <t>3. Facility-specific percentiles are only calculated if at least 20 facilities had ≥1.0 predicted HAI in 2017.  If a facility’s predicted number of HAIs was &lt;1.0, a facility-specific SIR was neither calculated nor included in the distribution of facility-specific SIRs.</t>
  </si>
  <si>
    <t>Table 1b. National standardized infection ratios (SIRs) and facility-specific summary SIRs using HAI data reported to NHSN during 2017 by facility type, HAI, and patient population:</t>
  </si>
  <si>
    <t>6. Percent of facilities with at least one predicted event that had an SIR significantly greater than or less than the nominal value of the national SIR for the given HAI type.  This is only calculated if at least 10 facilities had ≥ 1.0 predicted HAI in 2017.</t>
  </si>
  <si>
    <t>7. Percentile distribution of facility-specific SIRs.  This is only calculated if at least 20 facilities had ≥1.0 predicted HAI in 2017.  If a facility’s predicted number of events was &lt;1.0, a facility-specific SIR was neither calculated nor included in the distribution of facility-specific SIRs.</t>
  </si>
  <si>
    <t>NHSN Long-Term Acute Care Hospitals (LTACHs) reporting during 2017</t>
  </si>
  <si>
    <t>2. Yes indicates the presence of a state mandate to report CLABSI data from any location to NHSN at the beginning of 2017.  M indicates midyear implementation of a mandate.</t>
  </si>
  <si>
    <t xml:space="preserve">    No indicates that a state mandate did not exist during 2017. </t>
  </si>
  <si>
    <t>3. Yes indicates that the state health department reported the completion of all of the following validation activities: state health department had access to 2017 NHSN data, state health department performed an</t>
  </si>
  <si>
    <t xml:space="preserve">4. The number of LTACHs that reported 2017 CLABSI data and are included in the SIR calculation.  SIRs and accompanying statistics are only calculated for states in which at least 5 LTACHs reported CLABSI data </t>
  </si>
  <si>
    <t xml:space="preserve">    from at least one location in 2017.</t>
  </si>
  <si>
    <t xml:space="preserve">    ≥ 1.0 predicted CLABSI in 2017.</t>
  </si>
  <si>
    <t>6. Facility-specific key percentiles were only calculated if at least 20 facilities had ≥1.0 predicted CLABSI in 2017.  If a facility’s predicted number of CLABSI was &lt;1.0, a facility-specific SIR was neither calculated</t>
  </si>
  <si>
    <t>2. Yes indicates the presence of a state mandate to report CAUTI data from any location to NHSN at the beginning of 2017.  M indicates midyear implementation of a mandate.</t>
  </si>
  <si>
    <t>4. The number of LTACHs that reported 2017 CAUTI data and are included in the SIR calculation.  SIRs and accompanying statistics are only calculated for states in which at least 5 LTACHs reported CAUTI data</t>
  </si>
  <si>
    <t xml:space="preserve">    ≥ 1.0 predicted CAUTI in 2017.</t>
  </si>
  <si>
    <t>6. Facility-specific key percentiles were only calculated if at least 20 facilities had ≥1.0 predicted CAUTI in 2017.  If a facility’s predicted number of CAUTI was &lt;1.0, a facility-specific SIR was neither calculated</t>
  </si>
  <si>
    <t>2. Yes indicates the presence of a state mandate to report VAE data from any location to NHSN at the beginning of 2017.  M indicates midyear implementation of a mandate.</t>
  </si>
  <si>
    <t xml:space="preserve">4. The number of LTACHs that reported 2017 VAE data and are included in the SIR calculation.  SIRs and accompanying statistics are only calculated for states in which at least 5 LTACHs reported VAE data </t>
  </si>
  <si>
    <t xml:space="preserve">    ≥ 1.0 predicted VAE in 2017.</t>
  </si>
  <si>
    <t>6. Facility-specific key percentiles were only calculated if at least 20 facilities had ≥1.0 predicted VAE in 2017.  If a facility’s predicted number of VAE was &lt;1.0, a facility-specific SIR was neither calculated</t>
  </si>
  <si>
    <t>2. Yes indicates the presence of a state mandate to report MRSA bacteremia data from any location to NHSN at the beginning of 2017.  M indicates midyear implementation of a mandate.</t>
  </si>
  <si>
    <t xml:space="preserve">4. The number of LTACHs that reported 2017 MRSA bacteremia data and are included in the SIR calculation.  SIRs and accompanying statistics are only calculated for states in which at least 5 LTACHs reported  </t>
  </si>
  <si>
    <t xml:space="preserve">    MRSA bacteremia data from at least one location in 2017.</t>
  </si>
  <si>
    <t xml:space="preserve">    ≥ 1.0 predicted MRSA bacteremia in 2017.</t>
  </si>
  <si>
    <t xml:space="preserve">6. Facility-specific key percentiles were only calculated if at least 20 facilities had ≥1.0 predicted MRSA bacteremia in 2017.  If a facility’s predicted number of MRSA bacteremia was &lt;1.0, a facility-specific SIR </t>
  </si>
  <si>
    <t>2. Yes indicates the presence of a state mandate to report CDI data from any location to NHSN at the beginning of 2017.  M indicates midyear implementation of a mandate.</t>
  </si>
  <si>
    <t xml:space="preserve">4. The number of LTACHs that reported 2017 CDI data and are included in the SIR calculation.  SIRs and accompanying statistics are only calculated for states in which at least 5 LTACHs reported CDI data </t>
  </si>
  <si>
    <t xml:space="preserve">    ≥ 1.0 predicted CDI in 2017.</t>
  </si>
  <si>
    <t>6. Facility-specific key percentiles were only calculated if at least 20 facilities had ≥1.0 predicted CDI in 2017.  If a facility’s predicted number of CDI was &lt;1.0, a facility-specific SIR was neither calculated</t>
  </si>
  <si>
    <t>Table 7. Changes in national standardized infection ratios (SIRs) using HAI data reported from all NHSN Long-Term Acute Care Hospitals (LTACHs) reporting during 2017 by HAI and patient population:</t>
  </si>
  <si>
    <t>2017 SIR</t>
  </si>
  <si>
    <t>Technical Appendix (2017 Report): http://www.cdc.gov/hai/progress-report/index.html</t>
  </si>
  <si>
    <t>Changes in national SIRs for CLABSI, CAUTI, VAE, hospital-onset MRSA bacteremia, and hospital-onset CDI between 2016 and 2017 from LTACHs</t>
  </si>
  <si>
    <t>Changes in state-specific SIRs between 2016 and 2017 from LTACHs</t>
  </si>
  <si>
    <t>Table 8. Changes in state-specific standardized infection ratios (SIRs) between 2016 and 2017 from NHSN Long-Term Acute Care Hospitals</t>
  </si>
  <si>
    <t>2. States without SIR either in 2016 and/or 2017 and therefore subsequent data not calculated</t>
  </si>
  <si>
    <t>Table 8. Changes in state-specific standardized infection ratios (SIRs) between 2016 and 2017 from NHSN Long Term Acute Care Hospitals</t>
  </si>
  <si>
    <t>Decrease</t>
  </si>
  <si>
    <t xml:space="preserve">. </t>
  </si>
  <si>
    <t>No change</t>
  </si>
  <si>
    <t>.</t>
  </si>
  <si>
    <t>Increase</t>
  </si>
  <si>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Clostridioides difficile </t>
    </r>
    <r>
      <rPr>
        <b/>
        <sz val="10"/>
        <color theme="1"/>
        <rFont val="Arial"/>
        <family val="2"/>
      </rPr>
      <t>(CDI)</t>
    </r>
  </si>
  <si>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</si>
  <si>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r>
      <t>8e. Hospital-onset</t>
    </r>
    <r>
      <rPr>
        <b/>
        <i/>
        <sz val="10"/>
        <rFont val="Arial"/>
        <family val="2"/>
      </rPr>
      <t xml:space="preserve"> Clostridioides difficile</t>
    </r>
    <r>
      <rPr>
        <b/>
        <sz val="10"/>
        <rFont val="Arial"/>
        <family val="2"/>
      </rPr>
      <t xml:space="preserve"> infection (CDI), facility-wide</t>
    </r>
    <r>
      <rPr>
        <b/>
        <vertAlign val="superscript"/>
        <sz val="10"/>
        <rFont val="Arial"/>
        <family val="2"/>
      </rPr>
      <t>1</t>
    </r>
  </si>
  <si>
    <r>
      <t xml:space="preserve">Hospital-onset </t>
    </r>
    <r>
      <rPr>
        <i/>
        <sz val="10"/>
        <color theme="1"/>
        <rFont val="Arial"/>
        <family val="2"/>
      </rPr>
      <t>Clostridioides difficile</t>
    </r>
    <r>
      <rPr>
        <sz val="10"/>
        <color theme="1"/>
        <rFont val="Arial"/>
        <family val="2"/>
      </rPr>
      <t xml:space="preserve"> (CDI) by facility-wide reporting</t>
    </r>
  </si>
  <si>
    <t>No</t>
  </si>
  <si>
    <t>Yes</t>
  </si>
  <si>
    <t xml:space="preserve">5. Percent of facilities with ≥1.0 predicted CLABSI that had an SIR significantly greater or less than the nominal value of the 2017 national LTACH CLABSI SIR of 0.843.  This is only calculated if at least 10 facilities had </t>
  </si>
  <si>
    <t xml:space="preserve">5. Percent of facilities with ≥1.0 predicted CAUTI that had an SIR significantly greater or less than the nominal value of the 2017 national LTACH CAUTI SIR of 0.941.  This is only calculated if at least 10 facilities had </t>
  </si>
  <si>
    <t xml:space="preserve">5. Percent of facilities with ≥1.0 predicted VAE that had an SIR significantly greater or less than the nominal value of the 2017 national LTACH VAE SIR of 0.891.  This is only calculated if at least 10 facilities had </t>
  </si>
  <si>
    <t xml:space="preserve">5. Percent of facilities with ≥1.0 predicted MRSA bacteremia that had an SIR significantly greater or less than the nominal value of the 2017 national LTACH MRSA SIR of 0.943.  This is only calculated if at least 10 facilities had </t>
  </si>
  <si>
    <t xml:space="preserve">5. Percent of facilities with ≥1.0 predicted CDI that had an SIR significantly greater or less than the nominal value of the 2017 national LTACH CDI SIR of 0.769.  This is only calculated if at least 10 facilities had </t>
  </si>
  <si>
    <r>
      <t>Yes</t>
    </r>
    <r>
      <rPr>
        <vertAlign val="superscript"/>
        <sz val="10"/>
        <color theme="1"/>
        <rFont val="Arial"/>
        <family val="2"/>
      </rPr>
      <t>a</t>
    </r>
  </si>
  <si>
    <t xml:space="preserve">Welcome to the 2017 National and State HAI Progress Report using the 2015 baseline and risk adjustment calculations. Standardized infection ratios (SIRs) </t>
  </si>
  <si>
    <r>
      <t>methicillin-resistant Staphylococcus aureus (MRSA) bacteremia and</t>
    </r>
    <r>
      <rPr>
        <b/>
        <i/>
        <sz val="10"/>
        <color theme="1"/>
        <rFont val="Arial"/>
        <family val="2"/>
      </rPr>
      <t xml:space="preserve"> Clostridioides difficile</t>
    </r>
    <r>
      <rPr>
        <b/>
        <sz val="10"/>
        <color theme="1"/>
        <rFont val="Arial"/>
        <family val="2"/>
      </rPr>
      <t xml:space="preserve"> infections, 2016 compared to 2017</t>
    </r>
  </si>
  <si>
    <t>are used to describe different HAI types by comparing the number of observed infections to the number of predicted infections. The 2017 SIRs are compared to previous year's SIRs.</t>
  </si>
  <si>
    <t xml:space="preserve">1. The number of reporting facilities included in the SIR calculation. </t>
  </si>
  <si>
    <t xml:space="preserve">2. Total inpatient admissions reported from all inpatient locations.  </t>
  </si>
  <si>
    <t>1. Data from all ICUs, wards (and other non-critical care locations).  This excludes IRF locations (or facilities).</t>
  </si>
  <si>
    <t>1. Data from all ICUs, wards (and other non-critical care locations).</t>
  </si>
  <si>
    <t>This report is created by CDC staff within the National Healthcare Safety Network (NHSN).</t>
  </si>
  <si>
    <r>
      <t xml:space="preserve">1b. Hospital-onset </t>
    </r>
    <r>
      <rPr>
        <i/>
        <sz val="10"/>
        <rFont val="Arial"/>
        <family val="2"/>
      </rPr>
      <t>Clostridioides difficile</t>
    </r>
    <r>
      <rPr>
        <sz val="10"/>
        <rFont val="Arial"/>
        <family val="2"/>
      </rPr>
      <t xml:space="preserve"> (CDI)</t>
    </r>
  </si>
  <si>
    <t xml:space="preserve">    assessment of missing or implausible values on at least six months of 2017 NHSN data prior to July 1, 2018, and state health department contacted identified facilities. </t>
  </si>
  <si>
    <r>
      <t xml:space="preserve">    Yes</t>
    </r>
    <r>
      <rPr>
        <vertAlign val="superscript"/>
        <sz val="10"/>
        <rFont val="Arial"/>
        <family val="2"/>
      </rPr>
      <t>A</t>
    </r>
    <r>
      <rPr>
        <sz val="10"/>
        <rFont val="Arial"/>
        <family val="2"/>
      </rPr>
      <t xml:space="preserve"> indicates that the state also conducted an audit of facility medical or laboratory records prior to July 1, 2018 to confirm proper case ascertainment (although intensity of auditing activities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</si>
</sst>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0.000"/>
    <numFmt numFmtId="166" formatCode="0.0000"/>
    <numFmt numFmtId="167" formatCode="\-0%"/>
  </numFmts>
  <fonts count="29"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sz val="11"/>
      <color theme="1"/>
      <name val="Calibri"/>
      <family val="2"/>
      <scheme val="minor"/>
    </font>
    <font>
      <b/>
      <sz val="11"/>
      <color theme="1"/>
      <name val="Calibri"/>
      <family val="2"/>
      <scheme val="minor"/>
    </font>
    <font>
      <i/>
      <sz val="10"/>
      <color theme="1"/>
      <name val="Arial"/>
      <family val="2"/>
    </font>
    <font>
      <u/>
      <sz val="11"/>
      <color theme="1"/>
      <name val="Calibri"/>
      <family val="2"/>
      <scheme val="minor"/>
    </font>
    <font>
      <i/>
      <sz val="11"/>
      <color theme="1"/>
      <name val="Calibri"/>
      <family val="2"/>
      <scheme val="minor"/>
    </font>
    <font>
      <vertAlign val="superscript"/>
      <sz val="10"/>
      <color theme="1"/>
      <name val="Arial"/>
      <family val="2"/>
    </font>
    <font>
      <b/>
      <sz val="11"/>
      <color rgb="FF0000FF"/>
      <name val="Calibri"/>
      <family val="2"/>
      <scheme val="minor"/>
    </font>
    <font>
      <sz val="10"/>
      <color rgb="FF0000FF"/>
      <name val="Arial"/>
      <family val="2"/>
    </font>
    <font>
      <b/>
      <i/>
      <sz val="10"/>
      <name val="Arial"/>
      <family val="2"/>
    </font>
    <font>
      <u/>
      <sz val="11"/>
      <color theme="10"/>
      <name val="Calibri"/>
      <family val="2"/>
      <scheme val="minor"/>
    </font>
    <font>
      <sz val="10"/>
      <color theme="1"/>
      <name val="Wingdings"/>
      <charset val="2"/>
    </font>
    <font>
      <b/>
      <sz val="10"/>
      <color rgb="FFFF0000"/>
      <name val="Arial"/>
      <family val="2"/>
    </font>
    <font>
      <sz val="10"/>
      <color rgb="FFFF0000"/>
      <name val="Arial"/>
      <family val="2"/>
    </font>
    <font>
      <i/>
      <sz val="10"/>
      <name val="Arial"/>
      <family val="2"/>
    </font>
    <font>
      <vertAlign val="superscrip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auto="1"/>
      </left>
      <right style="thin">
        <color indexed="64"/>
      </right>
      <top style="thin">
        <color indexed="64"/>
      </top>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style="thin">
        <color indexed="64"/>
      </left>
      <right style="thin">
        <color indexed="64"/>
      </right>
      <top style="thin">
        <color rgb="FFC1C1C1"/>
      </top>
      <bottom/>
      <diagonal/>
    </border>
    <border>
      <left/>
      <right style="thin">
        <color rgb="FFC1C1C1"/>
      </right>
      <top style="thin">
        <color rgb="FFC1C1C1"/>
      </top>
      <bottom/>
      <diagonal/>
    </border>
    <border>
      <left style="thin">
        <color rgb="FFC1C1C1"/>
      </left>
      <right style="thin">
        <color rgb="FFC1C1C1"/>
      </right>
      <top style="thin">
        <color rgb="FFC1C1C1"/>
      </top>
      <bottom/>
      <diagonal/>
    </border>
    <border>
      <left style="thin">
        <color indexed="64"/>
      </left>
      <right style="thin">
        <color indexed="64"/>
      </right>
      <top/>
      <bottom style="thin">
        <color indexed="64"/>
      </bottom>
      <diagonal/>
    </border>
    <border>
      <left/>
      <right style="thin">
        <color indexed="64"/>
      </right>
      <top style="thin">
        <color rgb="FFC1C1C1"/>
      </top>
      <bottom style="thin">
        <color rgb="FFC1C1C1"/>
      </bottom>
      <diagonal/>
    </border>
    <border>
      <left/>
      <right style="thin">
        <color indexed="64"/>
      </right>
      <top style="thin">
        <color rgb="FFC1C1C1"/>
      </top>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thin">
        <color theme="0" tint="-0.14996795556505021"/>
      </top>
      <bottom style="thin">
        <color indexed="64"/>
      </bottom>
      <diagonal/>
    </border>
    <border>
      <left/>
      <right style="thin">
        <color theme="0" tint="-4.9989318521683403E-2"/>
      </right>
      <top/>
      <bottom/>
      <diagonal/>
    </border>
    <border>
      <left style="thin">
        <color indexed="64"/>
      </left>
      <right style="thin">
        <color rgb="FFC1C1C1"/>
      </right>
      <top style="thin">
        <color rgb="FFC1C1C1"/>
      </top>
      <bottom/>
      <diagonal/>
    </border>
    <border>
      <left/>
      <right style="thin">
        <color indexed="64"/>
      </right>
      <top/>
      <bottom style="thin">
        <color rgb="FFC1C1C1"/>
      </bottom>
      <diagonal/>
    </border>
    <border>
      <left style="thin">
        <color rgb="FFC1C1C1"/>
      </left>
      <right style="thin">
        <color indexed="64"/>
      </right>
      <top style="thin">
        <color indexed="64"/>
      </top>
      <bottom/>
      <diagonal/>
    </border>
    <border>
      <left style="thin">
        <color rgb="FFC1C1C1"/>
      </left>
      <right style="thin">
        <color indexed="64"/>
      </right>
      <top/>
      <bottom/>
      <diagonal/>
    </border>
    <border>
      <left style="thin">
        <color rgb="FFC1C1C1"/>
      </left>
      <right style="thin">
        <color indexed="64"/>
      </right>
      <top/>
      <bottom style="thin">
        <color indexed="64"/>
      </bottom>
      <diagonal/>
    </border>
    <border>
      <left style="thin">
        <color rgb="FFC1C1C1"/>
      </left>
      <right/>
      <top/>
      <bottom/>
      <diagonal/>
    </border>
    <border>
      <left style="thin">
        <color rgb="FFC1C1C1"/>
      </left>
      <right style="thin">
        <color rgb="FFC1C1C1"/>
      </right>
      <top style="thin">
        <color indexed="64"/>
      </top>
      <bottom style="thin">
        <color indexed="64"/>
      </bottom>
      <diagonal/>
    </border>
    <border>
      <left style="thin">
        <color rgb="FFC1C1C1"/>
      </left>
      <right style="thin">
        <color indexed="64"/>
      </right>
      <top style="thin">
        <color indexed="64"/>
      </top>
      <bottom style="thin">
        <color indexed="64"/>
      </bottom>
      <diagonal/>
    </border>
    <border>
      <left/>
      <right style="thin">
        <color rgb="FFC1C1C1"/>
      </right>
      <top style="thin">
        <color indexed="64"/>
      </top>
      <bottom style="thin">
        <color indexed="64"/>
      </bottom>
      <diagonal/>
    </border>
    <border>
      <left style="thin">
        <color rgb="FFC1C1C1"/>
      </left>
      <right/>
      <top style="thin">
        <color rgb="FFC1C1C1"/>
      </top>
      <bottom style="thin">
        <color rgb="FFC1C1C1"/>
      </bottom>
      <diagonal/>
    </border>
    <border>
      <left style="thin">
        <color indexed="64"/>
      </left>
      <right style="thin">
        <color indexed="64"/>
      </right>
      <top style="double">
        <color auto="1"/>
      </top>
      <bottom style="thin">
        <color indexed="64"/>
      </bottom>
      <diagonal/>
    </border>
  </borders>
  <cellStyleXfs count="5">
    <xf numFmtId="0" fontId="0" fillId="0" borderId="0"/>
    <xf numFmtId="0" fontId="1" fillId="0" borderId="0"/>
    <xf numFmtId="9" fontId="14" fillId="0" borderId="0" applyFont="0" applyFill="0" applyBorder="0" applyAlignment="0" applyProtection="0"/>
    <xf numFmtId="0" fontId="23" fillId="0" borderId="0" applyNumberFormat="0" applyFill="0" applyBorder="0" applyAlignment="0" applyProtection="0"/>
    <xf numFmtId="43" fontId="14" fillId="0" borderId="0" applyFont="0" applyFill="0" applyBorder="0" applyAlignment="0" applyProtection="0"/>
  </cellStyleXfs>
  <cellXfs count="602">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8" xfId="1" applyFont="1" applyFill="1" applyBorder="1"/>
    <xf numFmtId="0" fontId="2" fillId="0" borderId="0" xfId="1" applyFont="1" applyFill="1"/>
    <xf numFmtId="0" fontId="2" fillId="0" borderId="11" xfId="1" applyFont="1" applyFill="1" applyBorder="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3" fontId="3" fillId="0" borderId="2" xfId="1" applyNumberFormat="1" applyFont="1" applyFill="1" applyBorder="1"/>
    <xf numFmtId="164" fontId="3" fillId="0" borderId="2" xfId="1" applyNumberFormat="1" applyFont="1" applyFill="1" applyBorder="1"/>
    <xf numFmtId="1" fontId="3" fillId="0" borderId="2" xfId="1" applyNumberFormat="1" applyFont="1" applyFill="1" applyBorder="1"/>
    <xf numFmtId="164" fontId="3" fillId="0" borderId="0" xfId="1" applyNumberFormat="1" applyFont="1" applyFill="1"/>
    <xf numFmtId="0" fontId="3" fillId="0" borderId="14" xfId="1" applyFont="1" applyFill="1" applyBorder="1" applyAlignment="1">
      <alignment wrapText="1"/>
    </xf>
    <xf numFmtId="3" fontId="3" fillId="0" borderId="5" xfId="1" applyNumberFormat="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0" fontId="2" fillId="0" borderId="15" xfId="1" applyFont="1" applyFill="1" applyBorder="1" applyAlignment="1">
      <alignment wrapText="1"/>
    </xf>
    <xf numFmtId="3" fontId="2" fillId="0" borderId="17" xfId="1" applyNumberFormat="1" applyFont="1" applyFill="1" applyBorder="1" applyAlignment="1">
      <alignment wrapText="1"/>
    </xf>
    <xf numFmtId="0" fontId="2" fillId="0" borderId="0"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3" fontId="2" fillId="0" borderId="16" xfId="1" applyNumberFormat="1" applyFont="1" applyFill="1" applyBorder="1" applyAlignment="1">
      <alignment horizontal="right" wrapText="1"/>
    </xf>
    <xf numFmtId="165"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7" fillId="0" borderId="0" xfId="0" applyFont="1" applyAlignment="1"/>
    <xf numFmtId="0" fontId="8" fillId="0" borderId="0" xfId="0" applyFont="1" applyAlignment="1"/>
    <xf numFmtId="0" fontId="8" fillId="0" borderId="0" xfId="0" applyFont="1"/>
    <xf numFmtId="0" fontId="7" fillId="0" borderId="5" xfId="0" applyFont="1" applyBorder="1" applyAlignment="1"/>
    <xf numFmtId="0" fontId="8" fillId="0" borderId="0" xfId="0" applyFont="1" applyFill="1" applyAlignment="1"/>
    <xf numFmtId="0" fontId="8" fillId="0" borderId="0" xfId="0" applyFont="1" applyFill="1" applyBorder="1" applyAlignment="1">
      <alignment horizontal="center"/>
    </xf>
    <xf numFmtId="0" fontId="8" fillId="0" borderId="0" xfId="0" applyFont="1" applyFill="1" applyBorder="1" applyAlignment="1"/>
    <xf numFmtId="0" fontId="7" fillId="0" borderId="5" xfId="0" applyFont="1" applyBorder="1" applyAlignment="1">
      <alignment horizontal="center"/>
    </xf>
    <xf numFmtId="0" fontId="9" fillId="0" borderId="0" xfId="0" applyFont="1" applyFill="1" applyBorder="1" applyAlignment="1"/>
    <xf numFmtId="0" fontId="7" fillId="0" borderId="0" xfId="0" applyFont="1" applyBorder="1" applyAlignment="1"/>
    <xf numFmtId="0" fontId="7" fillId="0" borderId="4" xfId="0" applyFont="1" applyBorder="1" applyAlignment="1">
      <alignment horizontal="center"/>
    </xf>
    <xf numFmtId="9" fontId="7" fillId="0" borderId="0" xfId="0" applyNumberFormat="1" applyFont="1" applyFill="1" applyBorder="1" applyAlignment="1"/>
    <xf numFmtId="0" fontId="7" fillId="0" borderId="0" xfId="0" applyFont="1" applyFill="1" applyBorder="1" applyAlignment="1"/>
    <xf numFmtId="9" fontId="7" fillId="0" borderId="5" xfId="0" applyNumberFormat="1" applyFont="1" applyBorder="1" applyAlignment="1">
      <alignment horizontal="center"/>
    </xf>
    <xf numFmtId="0" fontId="3" fillId="0" borderId="0" xfId="0" applyFont="1" applyBorder="1" applyAlignment="1"/>
    <xf numFmtId="164" fontId="8" fillId="0" borderId="0" xfId="0" applyNumberFormat="1" applyFont="1" applyBorder="1" applyAlignment="1"/>
    <xf numFmtId="164" fontId="8" fillId="0" borderId="5" xfId="0" applyNumberFormat="1" applyFont="1" applyBorder="1" applyAlignment="1"/>
    <xf numFmtId="0" fontId="7" fillId="0" borderId="5" xfId="0" applyFont="1" applyFill="1" applyBorder="1" applyAlignment="1"/>
    <xf numFmtId="0" fontId="8" fillId="0" borderId="5" xfId="0" applyFont="1" applyFill="1" applyBorder="1" applyAlignment="1"/>
    <xf numFmtId="165" fontId="8" fillId="0" borderId="0" xfId="0" applyNumberFormat="1" applyFont="1" applyFill="1" applyBorder="1" applyAlignment="1"/>
    <xf numFmtId="164" fontId="8" fillId="0" borderId="0" xfId="0" applyNumberFormat="1" applyFont="1" applyFill="1" applyBorder="1" applyAlignment="1"/>
    <xf numFmtId="9" fontId="8" fillId="0" borderId="0" xfId="0" applyNumberFormat="1" applyFont="1" applyFill="1" applyBorder="1" applyAlignment="1"/>
    <xf numFmtId="0" fontId="8" fillId="0" borderId="0" xfId="0" applyFont="1" applyFill="1"/>
    <xf numFmtId="0" fontId="8" fillId="0" borderId="0" xfId="0" applyFont="1" applyBorder="1" applyAlignment="1">
      <alignment horizontal="right"/>
    </xf>
    <xf numFmtId="0" fontId="8" fillId="0" borderId="0" xfId="0" applyFont="1" applyAlignment="1">
      <alignment horizontal="right"/>
    </xf>
    <xf numFmtId="164" fontId="8" fillId="0" borderId="0" xfId="0" applyNumberFormat="1" applyFont="1" applyBorder="1" applyAlignment="1">
      <alignment horizontal="right"/>
    </xf>
    <xf numFmtId="164" fontId="8" fillId="0" borderId="5" xfId="0" applyNumberFormat="1" applyFont="1" applyBorder="1" applyAlignment="1">
      <alignment horizontal="right"/>
    </xf>
    <xf numFmtId="0" fontId="8" fillId="0" borderId="5" xfId="0" applyFont="1" applyBorder="1" applyAlignment="1">
      <alignment horizontal="right"/>
    </xf>
    <xf numFmtId="164" fontId="13" fillId="0" borderId="5" xfId="0" applyNumberFormat="1" applyFont="1" applyBorder="1" applyAlignment="1">
      <alignment horizontal="right" wrapText="1"/>
    </xf>
    <xf numFmtId="164" fontId="13" fillId="0" borderId="0" xfId="0" applyNumberFormat="1" applyFont="1" applyBorder="1" applyAlignment="1">
      <alignment horizontal="right" wrapText="1"/>
    </xf>
    <xf numFmtId="165" fontId="3" fillId="0" borderId="5" xfId="1" applyNumberFormat="1" applyFont="1" applyFill="1" applyBorder="1" applyAlignment="1">
      <alignment horizontal="right" wrapText="1"/>
    </xf>
    <xf numFmtId="164" fontId="8" fillId="0" borderId="0" xfId="0" applyNumberFormat="1" applyFont="1" applyBorder="1" applyAlignment="1">
      <alignment horizontal="right" wrapText="1"/>
    </xf>
    <xf numFmtId="9" fontId="8" fillId="0" borderId="12" xfId="0" applyNumberFormat="1" applyFont="1" applyBorder="1" applyAlignment="1">
      <alignment horizontal="right"/>
    </xf>
    <xf numFmtId="9" fontId="13" fillId="0" borderId="0" xfId="0" applyNumberFormat="1" applyFont="1" applyFill="1" applyAlignment="1">
      <alignment horizontal="right" wrapText="1"/>
    </xf>
    <xf numFmtId="164" fontId="13" fillId="0" borderId="0" xfId="0" applyNumberFormat="1" applyFont="1" applyFill="1" applyAlignment="1">
      <alignment horizontal="right" wrapText="1"/>
    </xf>
    <xf numFmtId="9" fontId="13" fillId="0" borderId="5" xfId="0" applyNumberFormat="1" applyFont="1" applyFill="1" applyBorder="1" applyAlignment="1">
      <alignment horizontal="right" wrapText="1"/>
    </xf>
    <xf numFmtId="1" fontId="3" fillId="0" borderId="0" xfId="1" applyNumberFormat="1" applyFont="1" applyFill="1" applyBorder="1"/>
    <xf numFmtId="164" fontId="13" fillId="0" borderId="5" xfId="0" applyNumberFormat="1" applyFont="1" applyFill="1" applyBorder="1" applyAlignment="1">
      <alignment horizontal="right" wrapText="1"/>
    </xf>
    <xf numFmtId="9" fontId="7" fillId="0" borderId="16" xfId="0" applyNumberFormat="1" applyFont="1" applyFill="1" applyBorder="1" applyAlignment="1">
      <alignment horizontal="right"/>
    </xf>
    <xf numFmtId="9" fontId="7" fillId="0" borderId="17" xfId="0" applyNumberFormat="1" applyFont="1" applyFill="1" applyBorder="1" applyAlignment="1">
      <alignment horizontal="right"/>
    </xf>
    <xf numFmtId="164" fontId="3" fillId="0" borderId="0" xfId="1" applyNumberFormat="1" applyFont="1" applyFill="1" applyBorder="1"/>
    <xf numFmtId="3" fontId="3" fillId="0" borderId="0" xfId="1" applyNumberFormat="1" applyFont="1" applyFill="1" applyBorder="1"/>
    <xf numFmtId="164" fontId="8" fillId="0" borderId="0" xfId="0" applyNumberFormat="1" applyFont="1" applyFill="1" applyAlignment="1">
      <alignment horizontal="right"/>
    </xf>
    <xf numFmtId="164" fontId="8" fillId="0" borderId="5" xfId="0" applyNumberFormat="1" applyFont="1" applyFill="1" applyBorder="1" applyAlignment="1">
      <alignment horizontal="right"/>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26" xfId="0" applyFont="1" applyBorder="1" applyAlignment="1">
      <alignment vertical="top" wrapText="1"/>
    </xf>
    <xf numFmtId="0" fontId="8" fillId="0" borderId="24" xfId="0" applyFont="1" applyBorder="1" applyAlignment="1">
      <alignment horizontal="right" wrapText="1"/>
    </xf>
    <xf numFmtId="0" fontId="8" fillId="0" borderId="21" xfId="0" applyFont="1" applyBorder="1" applyAlignment="1">
      <alignment horizontal="right" wrapText="1"/>
    </xf>
    <xf numFmtId="0" fontId="8" fillId="0" borderId="25" xfId="0" applyFont="1" applyBorder="1" applyAlignment="1">
      <alignment horizontal="right" wrapText="1"/>
    </xf>
    <xf numFmtId="0" fontId="8" fillId="0" borderId="28" xfId="0" applyFont="1" applyBorder="1" applyAlignment="1">
      <alignment horizontal="right" wrapText="1"/>
    </xf>
    <xf numFmtId="0" fontId="2" fillId="0" borderId="15" xfId="0" applyFont="1" applyBorder="1" applyAlignment="1">
      <alignment horizontal="right"/>
    </xf>
    <xf numFmtId="164" fontId="7" fillId="0" borderId="16" xfId="0" applyNumberFormat="1" applyFont="1" applyBorder="1" applyAlignment="1">
      <alignment horizontal="right"/>
    </xf>
    <xf numFmtId="164" fontId="7" fillId="0" borderId="17" xfId="0" applyNumberFormat="1" applyFont="1" applyBorder="1" applyAlignment="1">
      <alignment horizontal="right"/>
    </xf>
    <xf numFmtId="164" fontId="8" fillId="0" borderId="19" xfId="0" applyNumberFormat="1" applyFont="1" applyBorder="1" applyAlignment="1">
      <alignment horizontal="right" wrapText="1"/>
    </xf>
    <xf numFmtId="164" fontId="8" fillId="0" borderId="23" xfId="0" applyNumberFormat="1" applyFont="1" applyBorder="1" applyAlignment="1">
      <alignment horizontal="right" wrapText="1"/>
    </xf>
    <xf numFmtId="164" fontId="8" fillId="0" borderId="29" xfId="0" applyNumberFormat="1" applyFont="1" applyBorder="1" applyAlignment="1">
      <alignment horizontal="right" wrapText="1"/>
    </xf>
    <xf numFmtId="164" fontId="8" fillId="0" borderId="26" xfId="0" applyNumberFormat="1" applyFont="1" applyBorder="1" applyAlignment="1">
      <alignment horizontal="right" wrapText="1"/>
    </xf>
    <xf numFmtId="9" fontId="8" fillId="0" borderId="5" xfId="0" applyNumberFormat="1" applyFont="1" applyFill="1" applyBorder="1" applyAlignment="1">
      <alignment horizontal="right"/>
    </xf>
    <xf numFmtId="0" fontId="8" fillId="0" borderId="2" xfId="0" applyFont="1" applyBorder="1" applyAlignment="1">
      <alignment horizontal="right" wrapText="1"/>
    </xf>
    <xf numFmtId="1" fontId="8" fillId="0" borderId="5" xfId="0" applyNumberFormat="1" applyFont="1" applyFill="1" applyBorder="1" applyAlignment="1">
      <alignment horizontal="right" wrapText="1"/>
    </xf>
    <xf numFmtId="165" fontId="2" fillId="0" borderId="17" xfId="1" applyNumberFormat="1" applyFont="1" applyFill="1" applyBorder="1" applyAlignment="1">
      <alignment horizontal="right" wrapText="1"/>
    </xf>
    <xf numFmtId="0" fontId="7" fillId="0" borderId="12" xfId="0" applyFont="1" applyBorder="1" applyAlignment="1">
      <alignment horizontal="center" wrapText="1"/>
    </xf>
    <xf numFmtId="0" fontId="7" fillId="2" borderId="30" xfId="0" applyFont="1" applyFill="1" applyBorder="1" applyAlignment="1">
      <alignment horizontal="center" vertical="center" wrapText="1"/>
    </xf>
    <xf numFmtId="0" fontId="8" fillId="0" borderId="0" xfId="0" applyFont="1" applyAlignment="1">
      <alignment vertical="center"/>
    </xf>
    <xf numFmtId="0" fontId="8" fillId="0" borderId="15" xfId="0" applyFont="1" applyBorder="1" applyAlignment="1">
      <alignment horizontal="left" vertical="center"/>
    </xf>
    <xf numFmtId="0" fontId="8" fillId="0" borderId="15" xfId="0" applyFont="1" applyBorder="1" applyAlignment="1">
      <alignment horizontal="left" vertical="center" wrapText="1"/>
    </xf>
    <xf numFmtId="0" fontId="17" fillId="0" borderId="0" xfId="0" applyFont="1"/>
    <xf numFmtId="0" fontId="15" fillId="0" borderId="0" xfId="0" applyFont="1"/>
    <xf numFmtId="0" fontId="18" fillId="0" borderId="0" xfId="0" applyFont="1"/>
    <xf numFmtId="0" fontId="3" fillId="0" borderId="0" xfId="0" applyFont="1" applyFill="1" applyBorder="1" applyAlignment="1"/>
    <xf numFmtId="0" fontId="3" fillId="0" borderId="0" xfId="0" applyFont="1" applyAlignment="1"/>
    <xf numFmtId="0" fontId="3" fillId="0" borderId="0" xfId="0" applyFont="1" applyFill="1" applyAlignment="1"/>
    <xf numFmtId="0" fontId="3" fillId="0" borderId="0" xfId="0" applyFont="1" applyFill="1" applyBorder="1"/>
    <xf numFmtId="0" fontId="3" fillId="0" borderId="0" xfId="1" applyFont="1" applyFill="1" applyBorder="1" applyAlignment="1"/>
    <xf numFmtId="0" fontId="3" fillId="0" borderId="0" xfId="1" applyFont="1" applyFill="1" applyAlignment="1"/>
    <xf numFmtId="164" fontId="3" fillId="0" borderId="0" xfId="1" applyNumberFormat="1" applyFont="1" applyFill="1" applyAlignment="1"/>
    <xf numFmtId="164" fontId="3" fillId="0" borderId="0" xfId="1" applyNumberFormat="1" applyFont="1" applyAlignment="1"/>
    <xf numFmtId="0" fontId="3" fillId="0" borderId="0" xfId="1" applyFont="1" applyAlignment="1"/>
    <xf numFmtId="0" fontId="8" fillId="0" borderId="25" xfId="0" applyFont="1" applyFill="1" applyBorder="1" applyAlignment="1">
      <alignment horizontal="right" wrapText="1"/>
    </xf>
    <xf numFmtId="0" fontId="8" fillId="0" borderId="27" xfId="0" applyFont="1" applyFill="1" applyBorder="1" applyAlignment="1">
      <alignment horizontal="right" wrapText="1"/>
    </xf>
    <xf numFmtId="0" fontId="3" fillId="0" borderId="5" xfId="1" applyFont="1" applyFill="1" applyBorder="1" applyAlignment="1">
      <alignment wrapText="1"/>
    </xf>
    <xf numFmtId="0" fontId="2" fillId="0" borderId="17" xfId="1" applyFont="1" applyFill="1" applyBorder="1" applyAlignment="1">
      <alignment wrapText="1"/>
    </xf>
    <xf numFmtId="0" fontId="20" fillId="0" borderId="0" xfId="0" applyFont="1"/>
    <xf numFmtId="0" fontId="2" fillId="0" borderId="33" xfId="1" applyFont="1" applyFill="1" applyBorder="1"/>
    <xf numFmtId="0" fontId="3" fillId="0" borderId="14" xfId="1" applyFont="1" applyFill="1" applyBorder="1" applyAlignment="1">
      <alignment horizontal="right" wrapText="1"/>
    </xf>
    <xf numFmtId="0" fontId="0" fillId="0" borderId="0" xfId="0" applyFont="1"/>
    <xf numFmtId="0" fontId="3" fillId="0" borderId="0" xfId="0" applyFont="1"/>
    <xf numFmtId="0" fontId="2" fillId="0" borderId="0" xfId="0" applyFont="1" applyAlignment="1"/>
    <xf numFmtId="0" fontId="3" fillId="0" borderId="0" xfId="3" applyFont="1" applyAlignment="1"/>
    <xf numFmtId="0" fontId="3" fillId="0" borderId="0" xfId="3" applyFont="1"/>
    <xf numFmtId="0" fontId="2" fillId="0" borderId="0" xfId="0" applyFont="1"/>
    <xf numFmtId="0" fontId="7" fillId="0" borderId="0" xfId="0" applyFont="1"/>
    <xf numFmtId="0" fontId="13" fillId="0" borderId="0" xfId="0" applyFont="1" applyFill="1" applyAlignment="1">
      <alignment horizontal="right" wrapText="1"/>
    </xf>
    <xf numFmtId="0" fontId="7" fillId="0" borderId="45" xfId="0" applyFont="1" applyBorder="1"/>
    <xf numFmtId="0" fontId="24" fillId="0" borderId="0" xfId="0" applyFont="1" applyBorder="1"/>
    <xf numFmtId="0" fontId="24" fillId="0" borderId="38" xfId="0" applyFont="1" applyBorder="1"/>
    <xf numFmtId="0" fontId="24" fillId="0" borderId="40" xfId="0" applyFont="1" applyBorder="1"/>
    <xf numFmtId="0" fontId="24" fillId="0" borderId="41" xfId="0" applyFont="1" applyBorder="1"/>
    <xf numFmtId="0" fontId="3" fillId="0" borderId="0" xfId="1" applyFont="1" applyAlignment="1">
      <alignment horizontal="right"/>
    </xf>
    <xf numFmtId="0" fontId="2" fillId="0" borderId="4" xfId="1" applyFont="1" applyBorder="1" applyAlignment="1"/>
    <xf numFmtId="0" fontId="2" fillId="0" borderId="0" xfId="1" applyFont="1" applyAlignment="1">
      <alignment horizontal="right"/>
    </xf>
    <xf numFmtId="0" fontId="2" fillId="0" borderId="0" xfId="1" applyFont="1" applyAlignment="1"/>
    <xf numFmtId="0" fontId="2" fillId="0" borderId="11" xfId="1" applyFont="1" applyBorder="1" applyAlignment="1"/>
    <xf numFmtId="164" fontId="2" fillId="0" borderId="11" xfId="1" applyNumberFormat="1" applyFont="1" applyBorder="1" applyAlignment="1">
      <alignment horizontal="center" wrapText="1"/>
    </xf>
    <xf numFmtId="164" fontId="2" fillId="0" borderId="17" xfId="1" applyNumberFormat="1" applyFont="1" applyBorder="1" applyAlignment="1">
      <alignment horizontal="center" wrapText="1"/>
    </xf>
    <xf numFmtId="164" fontId="2" fillId="0" borderId="12" xfId="1" applyNumberFormat="1" applyFont="1" applyBorder="1" applyAlignment="1">
      <alignment horizontal="center" wrapText="1"/>
    </xf>
    <xf numFmtId="0" fontId="2" fillId="0" borderId="17" xfId="1" applyFont="1" applyBorder="1" applyAlignment="1">
      <alignment horizontal="center" wrapText="1"/>
    </xf>
    <xf numFmtId="9" fontId="3" fillId="0" borderId="0" xfId="1" applyNumberFormat="1" applyFont="1" applyBorder="1" applyAlignment="1">
      <alignment horizontal="right"/>
    </xf>
    <xf numFmtId="0" fontId="3" fillId="0" borderId="5" xfId="1" applyFont="1" applyBorder="1" applyAlignment="1">
      <alignment horizontal="right"/>
    </xf>
    <xf numFmtId="164" fontId="3" fillId="0" borderId="0" xfId="1" applyNumberFormat="1" applyFont="1" applyBorder="1" applyAlignment="1">
      <alignment horizontal="right"/>
    </xf>
    <xf numFmtId="164" fontId="3" fillId="0" borderId="5" xfId="1" applyNumberFormat="1" applyFont="1" applyBorder="1" applyAlignment="1">
      <alignment horizontal="right"/>
    </xf>
    <xf numFmtId="164" fontId="3" fillId="0" borderId="0" xfId="1" applyNumberFormat="1" applyFont="1" applyFill="1" applyBorder="1" applyAlignment="1">
      <alignment horizontal="right"/>
    </xf>
    <xf numFmtId="164" fontId="3" fillId="0" borderId="5" xfId="1" applyNumberFormat="1" applyFont="1" applyFill="1" applyBorder="1" applyAlignment="1">
      <alignment horizontal="right"/>
    </xf>
    <xf numFmtId="0" fontId="2" fillId="0" borderId="15" xfId="1" applyFont="1" applyBorder="1" applyAlignment="1"/>
    <xf numFmtId="164" fontId="2" fillId="0" borderId="16" xfId="1" applyNumberFormat="1" applyFont="1" applyBorder="1" applyAlignment="1">
      <alignment horizontal="right"/>
    </xf>
    <xf numFmtId="164" fontId="2" fillId="0" borderId="17" xfId="1" applyNumberFormat="1" applyFont="1" applyBorder="1" applyAlignment="1">
      <alignment horizontal="right"/>
    </xf>
    <xf numFmtId="9" fontId="2" fillId="0" borderId="16" xfId="1" applyNumberFormat="1" applyFont="1" applyBorder="1" applyAlignment="1">
      <alignment horizontal="right"/>
    </xf>
    <xf numFmtId="0" fontId="2" fillId="0" borderId="17" xfId="1" applyFont="1" applyBorder="1" applyAlignment="1">
      <alignment horizontal="right"/>
    </xf>
    <xf numFmtId="166" fontId="2" fillId="0" borderId="17" xfId="1" applyNumberFormat="1" applyFont="1" applyBorder="1" applyAlignment="1">
      <alignment horizontal="right"/>
    </xf>
    <xf numFmtId="166" fontId="3" fillId="0" borderId="0" xfId="1" applyNumberFormat="1" applyFont="1" applyAlignment="1"/>
    <xf numFmtId="9" fontId="3" fillId="0" borderId="2" xfId="1" applyNumberFormat="1" applyFont="1" applyBorder="1" applyAlignment="1">
      <alignment horizontal="right"/>
    </xf>
    <xf numFmtId="164" fontId="8" fillId="0" borderId="0" xfId="0" applyNumberFormat="1" applyFont="1" applyAlignment="1"/>
    <xf numFmtId="0" fontId="25" fillId="0" borderId="0" xfId="1" applyFont="1" applyAlignment="1"/>
    <xf numFmtId="166" fontId="3" fillId="0" borderId="0" xfId="1" applyNumberFormat="1" applyFont="1" applyFill="1" applyAlignment="1"/>
    <xf numFmtId="0" fontId="2" fillId="0" borderId="33" xfId="1" applyFont="1" applyBorder="1" applyAlignment="1"/>
    <xf numFmtId="0" fontId="2" fillId="0" borderId="30" xfId="1" applyFont="1" applyBorder="1" applyAlignment="1"/>
    <xf numFmtId="164" fontId="2" fillId="0" borderId="18" xfId="1" applyNumberFormat="1" applyFont="1" applyBorder="1" applyAlignment="1">
      <alignment horizontal="center" wrapText="1"/>
    </xf>
    <xf numFmtId="166" fontId="2" fillId="0" borderId="13" xfId="1" applyNumberFormat="1" applyFont="1" applyFill="1" applyBorder="1" applyAlignment="1">
      <alignment horizontal="center"/>
    </xf>
    <xf numFmtId="9" fontId="3" fillId="0" borderId="4" xfId="1" applyNumberFormat="1" applyFont="1" applyBorder="1" applyAlignment="1">
      <alignment horizontal="right" wrapText="1"/>
    </xf>
    <xf numFmtId="3" fontId="8" fillId="0" borderId="0" xfId="0" applyNumberFormat="1" applyFont="1" applyFill="1" applyBorder="1" applyAlignment="1"/>
    <xf numFmtId="0" fontId="8" fillId="0" borderId="0" xfId="0" applyFont="1" applyBorder="1" applyAlignment="1"/>
    <xf numFmtId="0" fontId="8" fillId="0" borderId="0" xfId="0" applyFont="1" applyFill="1" applyBorder="1" applyAlignment="1">
      <alignment horizontal="right"/>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0" fontId="7" fillId="0" borderId="18"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0" xfId="0" applyFont="1" applyAlignment="1">
      <alignment horizontal="center" wrapText="1"/>
    </xf>
    <xf numFmtId="49" fontId="8" fillId="0" borderId="5" xfId="0" applyNumberFormat="1" applyFont="1" applyBorder="1" applyAlignment="1">
      <alignment horizontal="right"/>
    </xf>
    <xf numFmtId="3" fontId="8" fillId="0" borderId="0" xfId="0" applyNumberFormat="1" applyFont="1" applyAlignment="1"/>
    <xf numFmtId="49" fontId="8" fillId="0" borderId="0" xfId="0" applyNumberFormat="1" applyFont="1" applyAlignment="1">
      <alignment horizontal="right"/>
    </xf>
    <xf numFmtId="166" fontId="8" fillId="0" borderId="0" xfId="0" applyNumberFormat="1" applyFont="1" applyAlignment="1"/>
    <xf numFmtId="3" fontId="26"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64" fontId="8" fillId="0" borderId="0" xfId="0" applyNumberFormat="1" applyFont="1" applyFill="1" applyBorder="1" applyAlignment="1">
      <alignment horizontal="right"/>
    </xf>
    <xf numFmtId="10" fontId="8" fillId="0" borderId="0" xfId="0" applyNumberFormat="1" applyFont="1" applyAlignment="1"/>
    <xf numFmtId="49" fontId="8" fillId="0" borderId="0" xfId="0" applyNumberFormat="1" applyFont="1" applyFill="1" applyBorder="1" applyAlignment="1">
      <alignment horizontal="right"/>
    </xf>
    <xf numFmtId="166" fontId="8" fillId="0" borderId="0" xfId="0" applyNumberFormat="1" applyFont="1" applyFill="1" applyBorder="1" applyAlignment="1"/>
    <xf numFmtId="164" fontId="8" fillId="0" borderId="0" xfId="0" applyNumberFormat="1" applyFont="1" applyFill="1" applyAlignment="1"/>
    <xf numFmtId="3" fontId="8" fillId="0" borderId="0" xfId="0" applyNumberFormat="1" applyFont="1" applyFill="1" applyAlignment="1"/>
    <xf numFmtId="49" fontId="8" fillId="0" borderId="0" xfId="0" applyNumberFormat="1" applyFont="1" applyFill="1" applyAlignment="1">
      <alignment horizontal="right"/>
    </xf>
    <xf numFmtId="166" fontId="8" fillId="0" borderId="0" xfId="0" applyNumberFormat="1" applyFont="1" applyFill="1" applyAlignment="1"/>
    <xf numFmtId="0" fontId="26" fillId="0" borderId="0" xfId="0" applyFont="1" applyAlignment="1"/>
    <xf numFmtId="49" fontId="26" fillId="0" borderId="0" xfId="0" applyNumberFormat="1" applyFont="1" applyFill="1" applyAlignment="1">
      <alignment horizontal="right"/>
    </xf>
    <xf numFmtId="166" fontId="26" fillId="0" borderId="0" xfId="0" applyNumberFormat="1" applyFont="1" applyFill="1" applyAlignment="1"/>
    <xf numFmtId="0" fontId="26" fillId="0" borderId="0" xfId="0" applyFont="1" applyFill="1" applyAlignment="1"/>
    <xf numFmtId="0" fontId="7" fillId="0" borderId="0" xfId="0" applyFont="1" applyBorder="1" applyAlignment="1">
      <alignment horizontal="center" wrapText="1"/>
    </xf>
    <xf numFmtId="0" fontId="7" fillId="0" borderId="5" xfId="0" applyFont="1" applyBorder="1" applyAlignment="1">
      <alignment horizontal="center" wrapText="1"/>
    </xf>
    <xf numFmtId="0" fontId="8" fillId="0" borderId="0" xfId="0" applyFont="1" applyBorder="1" applyAlignment="1">
      <alignment horizontal="center"/>
    </xf>
    <xf numFmtId="0" fontId="8" fillId="0" borderId="0" xfId="0" applyFont="1" applyAlignment="1">
      <alignment wrapText="1"/>
    </xf>
    <xf numFmtId="0" fontId="9" fillId="0" borderId="0" xfId="0" applyFont="1" applyFill="1" applyBorder="1" applyAlignment="1">
      <alignment wrapText="1"/>
    </xf>
    <xf numFmtId="0" fontId="8" fillId="0" borderId="0" xfId="0" applyFont="1" applyFill="1" applyAlignment="1">
      <alignment wrapText="1"/>
    </xf>
    <xf numFmtId="164" fontId="13" fillId="0" borderId="0" xfId="0" applyNumberFormat="1" applyFont="1" applyFill="1" applyBorder="1" applyAlignment="1">
      <alignment horizontal="right" vertical="center" wrapText="1"/>
    </xf>
    <xf numFmtId="164" fontId="13" fillId="0" borderId="4" xfId="0" applyNumberFormat="1" applyFont="1" applyBorder="1" applyAlignment="1">
      <alignment vertical="top" wrapText="1"/>
    </xf>
    <xf numFmtId="164" fontId="13" fillId="0" borderId="0" xfId="0" applyNumberFormat="1" applyFont="1" applyBorder="1" applyAlignment="1">
      <alignment vertical="top" wrapText="1"/>
    </xf>
    <xf numFmtId="164" fontId="13" fillId="0" borderId="5" xfId="0" applyNumberFormat="1" applyFont="1" applyBorder="1" applyAlignment="1">
      <alignment vertical="top" wrapText="1"/>
    </xf>
    <xf numFmtId="49" fontId="7" fillId="0" borderId="0" xfId="0" applyNumberFormat="1" applyFont="1" applyFill="1" applyBorder="1" applyAlignment="1">
      <alignment horizontal="right"/>
    </xf>
    <xf numFmtId="164" fontId="13" fillId="0" borderId="4" xfId="0" applyNumberFormat="1" applyFont="1" applyFill="1" applyBorder="1" applyAlignment="1">
      <alignment horizontal="right" vertical="center" wrapText="1"/>
    </xf>
    <xf numFmtId="164" fontId="13" fillId="0" borderId="5" xfId="0" applyNumberFormat="1" applyFont="1" applyFill="1" applyBorder="1" applyAlignment="1">
      <alignment horizontal="right" vertical="center" wrapText="1"/>
    </xf>
    <xf numFmtId="164" fontId="13" fillId="0" borderId="4" xfId="0" applyNumberFormat="1" applyFont="1" applyBorder="1" applyAlignment="1">
      <alignment horizontal="right" wrapText="1"/>
    </xf>
    <xf numFmtId="164" fontId="8" fillId="0" borderId="4" xfId="0" applyNumberFormat="1" applyFont="1" applyBorder="1" applyAlignment="1">
      <alignment horizontal="right"/>
    </xf>
    <xf numFmtId="3" fontId="8" fillId="0" borderId="0" xfId="0" applyNumberFormat="1" applyFont="1" applyFill="1" applyAlignment="1">
      <alignment horizontal="right"/>
    </xf>
    <xf numFmtId="165" fontId="8" fillId="0" borderId="0" xfId="0" applyNumberFormat="1" applyFont="1" applyFill="1" applyBorder="1" applyAlignment="1">
      <alignment horizontal="right"/>
    </xf>
    <xf numFmtId="3" fontId="8" fillId="0" borderId="0" xfId="0" applyNumberFormat="1" applyFont="1" applyBorder="1" applyAlignment="1">
      <alignment horizontal="right"/>
    </xf>
    <xf numFmtId="164"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0" fontId="7" fillId="0" borderId="50" xfId="0" applyFont="1" applyFill="1" applyBorder="1" applyAlignment="1"/>
    <xf numFmtId="0" fontId="7" fillId="0" borderId="51" xfId="0" applyFont="1" applyBorder="1" applyAlignment="1">
      <alignment horizontal="center" wrapText="1"/>
    </xf>
    <xf numFmtId="3" fontId="8" fillId="0" borderId="5" xfId="0" applyNumberFormat="1" applyFont="1" applyFill="1" applyBorder="1" applyAlignment="1">
      <alignment horizontal="right"/>
    </xf>
    <xf numFmtId="9" fontId="8" fillId="0" borderId="0" xfId="0" applyNumberFormat="1" applyFont="1" applyFill="1" applyBorder="1" applyAlignment="1">
      <alignment horizontal="right"/>
    </xf>
    <xf numFmtId="3" fontId="8" fillId="0" borderId="12" xfId="0" applyNumberFormat="1" applyFont="1" applyBorder="1" applyAlignment="1"/>
    <xf numFmtId="3" fontId="8" fillId="0" borderId="12" xfId="0" applyNumberFormat="1" applyFont="1" applyBorder="1" applyAlignment="1">
      <alignment horizontal="right"/>
    </xf>
    <xf numFmtId="9" fontId="8" fillId="0" borderId="13" xfId="0" applyNumberFormat="1" applyFont="1" applyBorder="1" applyAlignment="1">
      <alignment horizontal="right"/>
    </xf>
    <xf numFmtId="0" fontId="0" fillId="0" borderId="0" xfId="0" applyBorder="1" applyAlignment="1">
      <alignment vertical="top" wrapText="1"/>
    </xf>
    <xf numFmtId="0" fontId="7" fillId="0" borderId="0" xfId="0" applyFont="1" applyFill="1" applyBorder="1" applyAlignment="1">
      <alignment horizontal="center"/>
    </xf>
    <xf numFmtId="3"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12" xfId="0" applyNumberFormat="1" applyFont="1" applyFill="1" applyBorder="1" applyAlignment="1"/>
    <xf numFmtId="9" fontId="2" fillId="0" borderId="11" xfId="1" applyNumberFormat="1" applyFont="1" applyFill="1" applyBorder="1" applyAlignment="1">
      <alignment horizontal="center"/>
    </xf>
    <xf numFmtId="164" fontId="2" fillId="0" borderId="18" xfId="1" applyNumberFormat="1" applyFont="1" applyBorder="1" applyAlignment="1"/>
    <xf numFmtId="164" fontId="2" fillId="0" borderId="17" xfId="1" applyNumberFormat="1" applyFont="1" applyBorder="1" applyAlignment="1"/>
    <xf numFmtId="9" fontId="2" fillId="0" borderId="12" xfId="2" applyFont="1" applyBorder="1" applyAlignment="1">
      <alignment horizontal="center" wrapText="1"/>
    </xf>
    <xf numFmtId="9" fontId="3" fillId="0" borderId="0" xfId="2" applyFont="1" applyBorder="1" applyAlignment="1">
      <alignment horizontal="right"/>
    </xf>
    <xf numFmtId="9" fontId="3" fillId="0" borderId="0" xfId="2" applyFont="1" applyFill="1" applyBorder="1" applyAlignment="1">
      <alignment horizontal="right"/>
    </xf>
    <xf numFmtId="9" fontId="2" fillId="0" borderId="18" xfId="2" applyFont="1" applyBorder="1" applyAlignment="1"/>
    <xf numFmtId="9" fontId="3" fillId="0" borderId="0" xfId="2" applyFont="1" applyAlignment="1"/>
    <xf numFmtId="9" fontId="7" fillId="0" borderId="0" xfId="0" applyNumberFormat="1" applyFont="1" applyBorder="1" applyAlignment="1">
      <alignment horizontal="center"/>
    </xf>
    <xf numFmtId="9" fontId="7" fillId="0" borderId="0" xfId="0" applyNumberFormat="1" applyFont="1" applyFill="1" applyBorder="1" applyAlignment="1">
      <alignment horizontal="center"/>
    </xf>
    <xf numFmtId="9" fontId="8" fillId="0" borderId="0" xfId="0" applyNumberFormat="1" applyFont="1" applyBorder="1" applyAlignment="1">
      <alignment horizontal="right"/>
    </xf>
    <xf numFmtId="9" fontId="8" fillId="0" borderId="5" xfId="0" applyNumberFormat="1" applyFont="1" applyBorder="1" applyAlignment="1"/>
    <xf numFmtId="164" fontId="8" fillId="0" borderId="52" xfId="0" applyNumberFormat="1" applyFont="1" applyBorder="1" applyAlignment="1">
      <alignment vertical="top" wrapText="1"/>
    </xf>
    <xf numFmtId="164" fontId="8" fillId="0" borderId="29" xfId="0" applyNumberFormat="1" applyFont="1" applyBorder="1" applyAlignment="1">
      <alignment vertical="top" wrapText="1"/>
    </xf>
    <xf numFmtId="164" fontId="8" fillId="0" borderId="19" xfId="0" applyNumberFormat="1" applyFont="1" applyBorder="1" applyAlignment="1">
      <alignment vertical="top" wrapText="1"/>
    </xf>
    <xf numFmtId="164" fontId="8" fillId="0" borderId="23" xfId="0" applyNumberFormat="1" applyFont="1" applyBorder="1" applyAlignment="1">
      <alignment vertical="top" wrapText="1"/>
    </xf>
    <xf numFmtId="3" fontId="8" fillId="0" borderId="12" xfId="0" applyNumberFormat="1" applyFont="1" applyBorder="1" applyAlignment="1">
      <alignment vertical="top" wrapText="1"/>
    </xf>
    <xf numFmtId="3" fontId="8" fillId="0" borderId="13" xfId="0" applyNumberFormat="1" applyFont="1" applyBorder="1" applyAlignment="1">
      <alignment vertical="top" wrapText="1"/>
    </xf>
    <xf numFmtId="0" fontId="8" fillId="0" borderId="13" xfId="0" applyFont="1" applyBorder="1" applyAlignment="1">
      <alignment vertical="top" wrapText="1"/>
    </xf>
    <xf numFmtId="0" fontId="9" fillId="0" borderId="0" xfId="0" applyFont="1" applyFill="1" applyBorder="1" applyAlignment="1">
      <alignment horizontal="center"/>
    </xf>
    <xf numFmtId="164" fontId="8" fillId="0" borderId="12" xfId="0" applyNumberFormat="1" applyFont="1" applyBorder="1" applyAlignment="1">
      <alignment vertical="top" wrapText="1"/>
    </xf>
    <xf numFmtId="0" fontId="8" fillId="0" borderId="31" xfId="0" applyFont="1" applyBorder="1" applyAlignment="1">
      <alignment horizontal="right" wrapText="1"/>
    </xf>
    <xf numFmtId="3" fontId="2" fillId="0" borderId="18" xfId="1" applyNumberFormat="1" applyFont="1" applyFill="1" applyBorder="1" applyAlignment="1">
      <alignment horizontal="right" wrapText="1"/>
    </xf>
    <xf numFmtId="0" fontId="8" fillId="0" borderId="0" xfId="0" applyFont="1" applyBorder="1" applyAlignment="1">
      <alignment horizontal="right" vertical="top" wrapText="1"/>
    </xf>
    <xf numFmtId="0" fontId="8" fillId="0" borderId="0" xfId="0" applyFont="1" applyBorder="1" applyAlignment="1">
      <alignment vertical="top" wrapText="1"/>
    </xf>
    <xf numFmtId="1" fontId="8" fillId="0" borderId="0" xfId="0" applyNumberFormat="1" applyFont="1" applyFill="1" applyBorder="1" applyAlignment="1">
      <alignment horizontal="right" wrapText="1"/>
    </xf>
    <xf numFmtId="164" fontId="8" fillId="0" borderId="0" xfId="0" applyNumberFormat="1" applyFont="1" applyBorder="1" applyAlignment="1">
      <alignment vertical="top" wrapText="1"/>
    </xf>
    <xf numFmtId="0" fontId="2" fillId="0" borderId="30" xfId="1" applyFont="1" applyFill="1" applyBorder="1"/>
    <xf numFmtId="0" fontId="8" fillId="0" borderId="53" xfId="0" applyFont="1" applyBorder="1" applyAlignment="1">
      <alignment vertical="top" wrapText="1"/>
    </xf>
    <xf numFmtId="0" fontId="8" fillId="0" borderId="31" xfId="0" applyFont="1" applyBorder="1" applyAlignment="1">
      <alignment vertical="top" wrapText="1"/>
    </xf>
    <xf numFmtId="0" fontId="8" fillId="0" borderId="32" xfId="0" applyFont="1" applyBorder="1" applyAlignment="1">
      <alignment vertical="top" wrapText="1"/>
    </xf>
    <xf numFmtId="0" fontId="8" fillId="0" borderId="5" xfId="0" applyFont="1" applyBorder="1" applyAlignment="1">
      <alignment horizontal="right" vertical="top" wrapText="1"/>
    </xf>
    <xf numFmtId="0" fontId="8" fillId="0" borderId="5" xfId="0" applyFont="1" applyBorder="1" applyAlignment="1">
      <alignment vertical="top" wrapText="1"/>
    </xf>
    <xf numFmtId="164" fontId="8" fillId="0" borderId="5" xfId="0" applyNumberFormat="1" applyFont="1" applyBorder="1" applyAlignment="1">
      <alignment vertical="top" wrapText="1"/>
    </xf>
    <xf numFmtId="3" fontId="3" fillId="0" borderId="5" xfId="1" applyNumberFormat="1" applyFont="1" applyFill="1" applyBorder="1" applyAlignment="1">
      <alignment horizontal="right" wrapText="1"/>
    </xf>
    <xf numFmtId="0" fontId="2" fillId="0" borderId="30" xfId="1" applyFont="1" applyFill="1" applyBorder="1" applyAlignment="1">
      <alignment horizontal="center" wrapText="1"/>
    </xf>
    <xf numFmtId="0" fontId="2" fillId="0" borderId="14" xfId="1" applyFont="1" applyFill="1" applyBorder="1"/>
    <xf numFmtId="0" fontId="2" fillId="0" borderId="5" xfId="1" applyFont="1" applyFill="1" applyBorder="1"/>
    <xf numFmtId="3" fontId="3" fillId="0" borderId="4" xfId="1" applyNumberFormat="1" applyFont="1" applyFill="1" applyBorder="1" applyAlignment="1">
      <alignment horizontal="right" wrapText="1"/>
    </xf>
    <xf numFmtId="0" fontId="13" fillId="0" borderId="5" xfId="0" applyFont="1" applyFill="1" applyBorder="1" applyAlignment="1">
      <alignment horizontal="right" wrapText="1"/>
    </xf>
    <xf numFmtId="0" fontId="13" fillId="0" borderId="0" xfId="0" applyFont="1" applyFill="1" applyBorder="1" applyAlignment="1">
      <alignment horizontal="right" wrapText="1"/>
    </xf>
    <xf numFmtId="164" fontId="13" fillId="0" borderId="0" xfId="0" applyNumberFormat="1" applyFont="1" applyFill="1" applyBorder="1" applyAlignment="1">
      <alignment horizontal="right" wrapText="1"/>
    </xf>
    <xf numFmtId="3" fontId="8" fillId="0" borderId="4" xfId="0" applyNumberFormat="1" applyFont="1" applyBorder="1" applyAlignment="1"/>
    <xf numFmtId="3" fontId="8" fillId="0" borderId="0" xfId="0" applyNumberFormat="1" applyFont="1" applyBorder="1" applyAlignment="1"/>
    <xf numFmtId="0" fontId="8" fillId="0" borderId="0" xfId="0" applyFont="1" applyAlignment="1"/>
    <xf numFmtId="9" fontId="8" fillId="0" borderId="0" xfId="0" applyNumberFormat="1" applyFont="1" applyBorder="1" applyAlignment="1"/>
    <xf numFmtId="3" fontId="8" fillId="0" borderId="0" xfId="0" applyNumberFormat="1" applyFont="1" applyFill="1" applyBorder="1" applyAlignment="1"/>
    <xf numFmtId="0" fontId="7" fillId="0" borderId="13" xfId="0" applyFont="1" applyBorder="1" applyAlignment="1"/>
    <xf numFmtId="0" fontId="8" fillId="0" borderId="12" xfId="0" applyFont="1" applyBorder="1" applyAlignment="1"/>
    <xf numFmtId="9" fontId="7" fillId="0" borderId="4" xfId="0" applyNumberFormat="1" applyFont="1" applyBorder="1" applyAlignment="1">
      <alignment horizontal="center" wrapText="1"/>
    </xf>
    <xf numFmtId="9" fontId="7" fillId="0" borderId="0" xfId="0" applyNumberFormat="1" applyFont="1" applyBorder="1" applyAlignment="1">
      <alignment horizontal="center" wrapText="1"/>
    </xf>
    <xf numFmtId="0" fontId="7" fillId="0" borderId="12" xfId="0" applyFont="1" applyBorder="1" applyAlignment="1">
      <alignment horizontal="center"/>
    </xf>
    <xf numFmtId="0" fontId="7" fillId="0" borderId="11" xfId="0" applyFont="1" applyBorder="1" applyAlignment="1">
      <alignment horizontal="left"/>
    </xf>
    <xf numFmtId="0" fontId="7" fillId="0" borderId="12" xfId="0" applyFont="1" applyBorder="1" applyAlignment="1">
      <alignment horizontal="right"/>
    </xf>
    <xf numFmtId="0" fontId="7" fillId="0" borderId="12" xfId="0" applyFont="1" applyBorder="1" applyAlignment="1"/>
    <xf numFmtId="9" fontId="7" fillId="0" borderId="11" xfId="0" applyNumberFormat="1" applyFont="1" applyBorder="1" applyAlignment="1">
      <alignment horizontal="center"/>
    </xf>
    <xf numFmtId="9" fontId="7" fillId="0" borderId="12" xfId="0" applyNumberFormat="1" applyFont="1" applyBorder="1" applyAlignment="1">
      <alignment horizontal="center"/>
    </xf>
    <xf numFmtId="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2" xfId="0" applyNumberFormat="1" applyFont="1" applyBorder="1" applyAlignment="1">
      <alignment horizontal="right"/>
    </xf>
    <xf numFmtId="49" fontId="7" fillId="0" borderId="13" xfId="0" applyNumberFormat="1" applyFont="1" applyBorder="1" applyAlignment="1">
      <alignment horizontal="right"/>
    </xf>
    <xf numFmtId="0" fontId="9" fillId="0" borderId="5" xfId="0" applyFont="1" applyBorder="1" applyAlignment="1">
      <alignment horizontal="center" wrapText="1"/>
    </xf>
    <xf numFmtId="0" fontId="2" fillId="0" borderId="0" xfId="0" applyFont="1" applyBorder="1" applyAlignment="1">
      <alignment horizontal="center"/>
    </xf>
    <xf numFmtId="0" fontId="9" fillId="0" borderId="8" xfId="0" applyFont="1" applyFill="1" applyBorder="1" applyAlignment="1">
      <alignment horizontal="center"/>
    </xf>
    <xf numFmtId="0" fontId="2" fillId="0" borderId="4" xfId="0" applyFont="1" applyBorder="1" applyAlignment="1">
      <alignment horizontal="center" wrapText="1"/>
    </xf>
    <xf numFmtId="0" fontId="2" fillId="0" borderId="0" xfId="0" applyFont="1" applyBorder="1" applyAlignment="1">
      <alignment horizontal="center" wrapText="1"/>
    </xf>
    <xf numFmtId="165" fontId="8" fillId="0" borderId="12" xfId="4" applyNumberFormat="1" applyFont="1" applyBorder="1" applyAlignment="1">
      <alignment vertical="top" wrapText="1"/>
    </xf>
    <xf numFmtId="164" fontId="8" fillId="0" borderId="12" xfId="0" applyNumberFormat="1" applyFont="1" applyFill="1" applyBorder="1" applyAlignment="1">
      <alignment horizontal="right"/>
    </xf>
    <xf numFmtId="0" fontId="7" fillId="0" borderId="13" xfId="0" applyFont="1" applyBorder="1" applyAlignment="1">
      <alignment horizontal="center"/>
    </xf>
    <xf numFmtId="0" fontId="7" fillId="0" borderId="12" xfId="0" applyFont="1" applyBorder="1" applyAlignment="1">
      <alignment horizontal="left"/>
    </xf>
    <xf numFmtId="0" fontId="8" fillId="0" borderId="13" xfId="0" applyFont="1" applyBorder="1" applyAlignment="1">
      <alignment horizontal="right"/>
    </xf>
    <xf numFmtId="164" fontId="8" fillId="0" borderId="0" xfId="0" applyNumberFormat="1" applyFont="1" applyBorder="1" applyAlignment="1">
      <alignment horizontal="right" vertical="top" wrapText="1"/>
    </xf>
    <xf numFmtId="164" fontId="8" fillId="0" borderId="5" xfId="0" applyNumberFormat="1" applyFont="1" applyBorder="1" applyAlignment="1">
      <alignment horizontal="right" vertical="top" wrapText="1"/>
    </xf>
    <xf numFmtId="9" fontId="8" fillId="0" borderId="0" xfId="2" applyFont="1" applyFill="1" applyBorder="1" applyAlignment="1">
      <alignment horizontal="right" wrapText="1"/>
    </xf>
    <xf numFmtId="9" fontId="8" fillId="0" borderId="0" xfId="0" applyNumberFormat="1" applyFont="1" applyFill="1" applyBorder="1" applyAlignment="1">
      <alignment horizontal="right" wrapText="1"/>
    </xf>
    <xf numFmtId="9" fontId="8" fillId="0" borderId="5" xfId="2" applyFont="1" applyFill="1" applyBorder="1" applyAlignment="1">
      <alignment horizontal="right" wrapText="1"/>
    </xf>
    <xf numFmtId="167" fontId="3" fillId="0" borderId="0" xfId="1" applyNumberFormat="1" applyFont="1" applyBorder="1" applyAlignment="1">
      <alignment horizontal="right"/>
    </xf>
    <xf numFmtId="0" fontId="7" fillId="0" borderId="15" xfId="0" applyFont="1" applyBorder="1"/>
    <xf numFmtId="0" fontId="8" fillId="0" borderId="20" xfId="0" applyFont="1" applyBorder="1" applyAlignment="1">
      <alignment horizontal="right"/>
    </xf>
    <xf numFmtId="0" fontId="8" fillId="0" borderId="14" xfId="0" applyFont="1" applyBorder="1" applyAlignment="1">
      <alignment horizontal="right"/>
    </xf>
    <xf numFmtId="0" fontId="7" fillId="0" borderId="12" xfId="0" applyFont="1" applyBorder="1"/>
    <xf numFmtId="0" fontId="8" fillId="0" borderId="30" xfId="0" applyFont="1" applyBorder="1" applyAlignment="1">
      <alignment horizontal="right"/>
    </xf>
    <xf numFmtId="0" fontId="2" fillId="0" borderId="0" xfId="1" applyFont="1" applyBorder="1" applyAlignment="1"/>
    <xf numFmtId="164" fontId="2" fillId="0" borderId="0" xfId="1" applyNumberFormat="1" applyFont="1" applyBorder="1" applyAlignment="1"/>
    <xf numFmtId="9" fontId="2" fillId="0" borderId="0" xfId="2" applyFont="1" applyBorder="1" applyAlignment="1"/>
    <xf numFmtId="166" fontId="2" fillId="0" borderId="0" xfId="1" applyNumberFormat="1" applyFont="1" applyBorder="1" applyAlignment="1">
      <alignment horizontal="right"/>
    </xf>
    <xf numFmtId="164" fontId="2" fillId="0" borderId="0" xfId="1" applyNumberFormat="1" applyFont="1" applyBorder="1" applyAlignment="1">
      <alignment horizontal="right"/>
    </xf>
    <xf numFmtId="9" fontId="2" fillId="0" borderId="0" xfId="1" applyNumberFormat="1" applyFont="1" applyBorder="1" applyAlignment="1">
      <alignment horizontal="right"/>
    </xf>
    <xf numFmtId="0" fontId="2" fillId="0" borderId="0" xfId="1" applyFont="1" applyBorder="1" applyAlignment="1">
      <alignment horizontal="right"/>
    </xf>
    <xf numFmtId="9" fontId="7" fillId="0" borderId="0" xfId="0" applyNumberFormat="1" applyFont="1" applyBorder="1" applyAlignment="1">
      <alignment vertical="center" wrapText="1"/>
    </xf>
    <xf numFmtId="0" fontId="7" fillId="0" borderId="0" xfId="0" applyFont="1" applyBorder="1" applyAlignment="1">
      <alignment horizontal="right" vertical="center" wrapText="1"/>
    </xf>
    <xf numFmtId="164" fontId="8" fillId="0" borderId="13" xfId="0" applyNumberFormat="1" applyFont="1" applyBorder="1" applyAlignment="1">
      <alignment horizontal="right"/>
    </xf>
    <xf numFmtId="164" fontId="3" fillId="0" borderId="3" xfId="1" applyNumberFormat="1" applyFont="1" applyFill="1" applyBorder="1" applyAlignment="1">
      <alignment horizontal="right"/>
    </xf>
    <xf numFmtId="0" fontId="8" fillId="0" borderId="54" xfId="0" applyFont="1" applyBorder="1" applyAlignment="1">
      <alignment horizontal="right" vertical="top" wrapText="1"/>
    </xf>
    <xf numFmtId="0" fontId="8" fillId="0" borderId="55" xfId="0" applyFont="1" applyBorder="1" applyAlignment="1">
      <alignment horizontal="right" vertical="top" wrapText="1"/>
    </xf>
    <xf numFmtId="164" fontId="8" fillId="0" borderId="55" xfId="0" applyNumberFormat="1" applyFont="1" applyBorder="1" applyAlignment="1">
      <alignment horizontal="right" vertical="top" wrapText="1"/>
    </xf>
    <xf numFmtId="0" fontId="3" fillId="0" borderId="5" xfId="1" applyFont="1" applyFill="1" applyBorder="1" applyAlignment="1">
      <alignment horizontal="right" wrapText="1"/>
    </xf>
    <xf numFmtId="0" fontId="8" fillId="0" borderId="56" xfId="0" applyFont="1" applyBorder="1" applyAlignment="1">
      <alignment horizontal="right" vertical="top" wrapText="1"/>
    </xf>
    <xf numFmtId="166" fontId="8" fillId="0" borderId="20" xfId="0" applyNumberFormat="1" applyFont="1" applyBorder="1" applyAlignment="1">
      <alignment horizontal="right" vertical="top" wrapText="1"/>
    </xf>
    <xf numFmtId="166" fontId="8" fillId="0" borderId="14" xfId="0" applyNumberFormat="1" applyFont="1" applyBorder="1" applyAlignment="1">
      <alignment vertical="top" wrapText="1"/>
    </xf>
    <xf numFmtId="166" fontId="8" fillId="0" borderId="14" xfId="0" applyNumberFormat="1" applyFont="1" applyBorder="1" applyAlignment="1">
      <alignment horizontal="right" vertical="top" wrapText="1"/>
    </xf>
    <xf numFmtId="166" fontId="8" fillId="0" borderId="30" xfId="0" applyNumberFormat="1" applyFont="1" applyBorder="1" applyAlignment="1">
      <alignment horizontal="right" vertical="top" wrapText="1"/>
    </xf>
    <xf numFmtId="3" fontId="3" fillId="0" borderId="0" xfId="0" applyNumberFormat="1" applyFont="1" applyFill="1" applyAlignment="1">
      <alignment horizontal="right" vertical="center"/>
    </xf>
    <xf numFmtId="3" fontId="3" fillId="0" borderId="4" xfId="0" applyNumberFormat="1" applyFont="1" applyFill="1" applyBorder="1" applyAlignment="1">
      <alignment horizontal="right" vertical="center" wrapText="1"/>
    </xf>
    <xf numFmtId="165" fontId="3" fillId="0" borderId="0" xfId="0" applyNumberFormat="1" applyFont="1" applyFill="1" applyAlignment="1">
      <alignment vertical="center"/>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vertical="top" wrapText="1"/>
    </xf>
    <xf numFmtId="164" fontId="3" fillId="0" borderId="5" xfId="0" applyNumberFormat="1" applyFont="1" applyFill="1" applyBorder="1" applyAlignment="1">
      <alignment vertical="top" wrapText="1"/>
    </xf>
    <xf numFmtId="3" fontId="3" fillId="0" borderId="1" xfId="0" applyNumberFormat="1" applyFont="1" applyFill="1" applyBorder="1" applyAlignment="1">
      <alignment vertical="center"/>
    </xf>
    <xf numFmtId="0" fontId="3" fillId="0" borderId="0" xfId="0" applyFont="1" applyFill="1" applyBorder="1" applyAlignment="1">
      <alignment vertical="center"/>
    </xf>
    <xf numFmtId="9" fontId="3" fillId="0" borderId="0" xfId="0" applyNumberFormat="1" applyFont="1" applyFill="1" applyBorder="1" applyAlignment="1">
      <alignment vertical="center"/>
    </xf>
    <xf numFmtId="9" fontId="3" fillId="0" borderId="5" xfId="0" applyNumberFormat="1" applyFont="1" applyFill="1" applyBorder="1" applyAlignment="1">
      <alignment vertical="center"/>
    </xf>
    <xf numFmtId="165" fontId="3"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xf>
    <xf numFmtId="164" fontId="3" fillId="0" borderId="5" xfId="0" applyNumberFormat="1" applyFont="1" applyFill="1" applyBorder="1" applyAlignment="1">
      <alignment horizontal="right" vertical="center" wrapText="1"/>
    </xf>
    <xf numFmtId="3" fontId="3" fillId="0" borderId="4" xfId="0" applyNumberFormat="1" applyFont="1" applyFill="1" applyBorder="1" applyAlignment="1">
      <alignment vertical="center"/>
    </xf>
    <xf numFmtId="0" fontId="3" fillId="0" borderId="0" xfId="0" applyNumberFormat="1" applyFont="1" applyFill="1" applyBorder="1" applyAlignment="1">
      <alignment vertical="center"/>
    </xf>
    <xf numFmtId="3" fontId="3" fillId="0" borderId="4" xfId="0" applyNumberFormat="1" applyFont="1" applyFill="1" applyBorder="1" applyAlignment="1">
      <alignment horizontal="right" vertical="center"/>
    </xf>
    <xf numFmtId="165" fontId="3" fillId="0" borderId="0" xfId="0" applyNumberFormat="1" applyFont="1" applyFill="1"/>
    <xf numFmtId="164" fontId="3" fillId="0" borderId="0" xfId="0" applyNumberFormat="1" applyFont="1" applyFill="1"/>
    <xf numFmtId="165" fontId="3" fillId="0" borderId="0" xfId="0" applyNumberFormat="1" applyFont="1" applyFill="1" applyBorder="1" applyAlignment="1">
      <alignment horizontal="right" vertical="center"/>
    </xf>
    <xf numFmtId="0" fontId="3" fillId="0" borderId="4" xfId="0" applyNumberFormat="1" applyFont="1" applyFill="1" applyBorder="1" applyAlignment="1">
      <alignment vertical="center"/>
    </xf>
    <xf numFmtId="3" fontId="3" fillId="0" borderId="0" xfId="0" applyNumberFormat="1" applyFont="1" applyAlignment="1">
      <alignment horizontal="right"/>
    </xf>
    <xf numFmtId="3" fontId="3" fillId="0" borderId="4" xfId="0" applyNumberFormat="1" applyFont="1" applyBorder="1" applyAlignment="1">
      <alignment horizontal="right"/>
    </xf>
    <xf numFmtId="165" fontId="3" fillId="0" borderId="0" xfId="0" applyNumberFormat="1" applyFont="1" applyBorder="1" applyAlignment="1">
      <alignment horizontal="right"/>
    </xf>
    <xf numFmtId="164" fontId="3" fillId="0" borderId="0" xfId="0" applyNumberFormat="1" applyFont="1" applyAlignment="1">
      <alignment horizontal="right"/>
    </xf>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9" fontId="3" fillId="0" borderId="4" xfId="0" applyNumberFormat="1" applyFont="1" applyBorder="1" applyAlignment="1"/>
    <xf numFmtId="49" fontId="3" fillId="0" borderId="0" xfId="0" applyNumberFormat="1" applyFont="1" applyBorder="1" applyAlignment="1"/>
    <xf numFmtId="49" fontId="3" fillId="0" borderId="5" xfId="0" applyNumberFormat="1" applyFont="1" applyBorder="1" applyAlignment="1"/>
    <xf numFmtId="3" fontId="3" fillId="0" borderId="0" xfId="0" applyNumberFormat="1" applyFont="1" applyFill="1" applyAlignment="1">
      <alignment horizontal="right"/>
    </xf>
    <xf numFmtId="3" fontId="3" fillId="0" borderId="4" xfId="0" applyNumberFormat="1" applyFont="1" applyFill="1" applyBorder="1" applyAlignment="1">
      <alignment horizontal="right"/>
    </xf>
    <xf numFmtId="165" fontId="3" fillId="0" borderId="0" xfId="0" applyNumberFormat="1" applyFont="1" applyFill="1" applyBorder="1" applyAlignment="1">
      <alignment horizontal="right"/>
    </xf>
    <xf numFmtId="164" fontId="3" fillId="0" borderId="0" xfId="0" applyNumberFormat="1" applyFont="1" applyFill="1" applyAlignment="1">
      <alignment horizontal="righ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3" fontId="3" fillId="0" borderId="4" xfId="0" applyNumberFormat="1" applyFont="1" applyBorder="1" applyAlignment="1"/>
    <xf numFmtId="3" fontId="3" fillId="0" borderId="0" xfId="0" applyNumberFormat="1" applyFont="1" applyBorder="1" applyAlignment="1"/>
    <xf numFmtId="9" fontId="3" fillId="0" borderId="0" xfId="0" applyNumberFormat="1" applyFont="1" applyBorder="1" applyAlignment="1"/>
    <xf numFmtId="9" fontId="3" fillId="0" borderId="5" xfId="0" applyNumberFormat="1" applyFont="1" applyBorder="1" applyAlignment="1"/>
    <xf numFmtId="164" fontId="3" fillId="0" borderId="12" xfId="0" applyNumberFormat="1" applyFont="1" applyBorder="1" applyAlignment="1">
      <alignment vertical="top" wrapText="1"/>
    </xf>
    <xf numFmtId="3" fontId="2" fillId="0" borderId="16" xfId="0" applyNumberFormat="1" applyFont="1" applyBorder="1" applyAlignment="1">
      <alignment horizontal="right"/>
    </xf>
    <xf numFmtId="164" fontId="3" fillId="0" borderId="1" xfId="1" applyNumberFormat="1" applyFont="1" applyFill="1" applyBorder="1" applyAlignment="1">
      <alignment horizontal="right"/>
    </xf>
    <xf numFmtId="0" fontId="2" fillId="0" borderId="33" xfId="1" applyFont="1" applyFill="1" applyBorder="1" applyAlignment="1"/>
    <xf numFmtId="0" fontId="2" fillId="0" borderId="30" xfId="1" applyFont="1" applyFill="1" applyBorder="1" applyAlignment="1"/>
    <xf numFmtId="164" fontId="2" fillId="0" borderId="18" xfId="1" applyNumberFormat="1" applyFont="1" applyFill="1" applyBorder="1" applyAlignment="1">
      <alignment horizontal="center" wrapText="1"/>
    </xf>
    <xf numFmtId="164" fontId="2" fillId="0" borderId="17" xfId="1" applyNumberFormat="1" applyFont="1" applyFill="1" applyBorder="1" applyAlignment="1">
      <alignment horizontal="center" wrapText="1"/>
    </xf>
    <xf numFmtId="164" fontId="2" fillId="0" borderId="12" xfId="1" applyNumberFormat="1" applyFont="1" applyFill="1" applyBorder="1" applyAlignment="1">
      <alignment horizontal="center" wrapText="1"/>
    </xf>
    <xf numFmtId="0" fontId="2" fillId="0" borderId="17" xfId="1" applyFont="1" applyFill="1" applyBorder="1" applyAlignment="1">
      <alignment horizontal="center" wrapText="1"/>
    </xf>
    <xf numFmtId="0" fontId="3" fillId="0" borderId="4" xfId="1" applyFont="1" applyFill="1" applyBorder="1" applyAlignment="1">
      <alignment wrapText="1"/>
    </xf>
    <xf numFmtId="0" fontId="2" fillId="0" borderId="18" xfId="1" applyFont="1" applyFill="1" applyBorder="1" applyAlignment="1"/>
    <xf numFmtId="0" fontId="7" fillId="0" borderId="0" xfId="0" applyFont="1" applyBorder="1" applyAlignment="1">
      <alignment horizontal="center"/>
    </xf>
    <xf numFmtId="0" fontId="8" fillId="0" borderId="31" xfId="0" applyFont="1" applyFill="1" applyBorder="1" applyAlignment="1">
      <alignment horizontal="right" wrapText="1"/>
    </xf>
    <xf numFmtId="9" fontId="3" fillId="0" borderId="57" xfId="1" applyNumberFormat="1" applyFont="1" applyFill="1" applyBorder="1" applyAlignment="1">
      <alignment horizontal="right" wrapText="1"/>
    </xf>
    <xf numFmtId="9" fontId="2" fillId="0" borderId="12" xfId="1" applyNumberFormat="1" applyFont="1" applyBorder="1" applyAlignment="1">
      <alignment horizontal="center" wrapText="1"/>
    </xf>
    <xf numFmtId="164" fontId="2" fillId="0" borderId="13" xfId="1" applyNumberFormat="1" applyFont="1" applyBorder="1" applyAlignment="1">
      <alignment horizontal="center"/>
    </xf>
    <xf numFmtId="164" fontId="7" fillId="0" borderId="0" xfId="0" applyNumberFormat="1" applyFont="1" applyBorder="1" applyAlignment="1">
      <alignment vertical="center" wrapText="1"/>
    </xf>
    <xf numFmtId="9" fontId="3" fillId="0" borderId="0" xfId="1" applyNumberFormat="1" applyFont="1" applyAlignment="1"/>
    <xf numFmtId="9" fontId="8" fillId="0" borderId="12" xfId="2" quotePrefix="1" applyFont="1" applyBorder="1" applyAlignment="1">
      <alignment horizontal="right"/>
    </xf>
    <xf numFmtId="0" fontId="13" fillId="0" borderId="0" xfId="0" applyFont="1" applyAlignment="1">
      <alignment vertical="top" wrapText="1"/>
    </xf>
    <xf numFmtId="9" fontId="13" fillId="0" borderId="0" xfId="2" applyFont="1" applyAlignment="1">
      <alignment vertical="top" wrapText="1"/>
    </xf>
    <xf numFmtId="0" fontId="13" fillId="0" borderId="0" xfId="0" applyFont="1" applyAlignment="1">
      <alignment horizontal="right" vertical="top" wrapText="1"/>
    </xf>
    <xf numFmtId="164" fontId="7" fillId="0" borderId="58" xfId="0" applyNumberFormat="1" applyFont="1" applyBorder="1" applyAlignment="1">
      <alignment vertical="top" wrapText="1"/>
    </xf>
    <xf numFmtId="164" fontId="7" fillId="0" borderId="59" xfId="0" applyNumberFormat="1" applyFont="1" applyBorder="1" applyAlignment="1">
      <alignment vertical="top" wrapText="1"/>
    </xf>
    <xf numFmtId="164" fontId="3" fillId="0" borderId="13" xfId="0" applyNumberFormat="1" applyFont="1" applyBorder="1" applyAlignment="1">
      <alignment vertical="top" wrapText="1"/>
    </xf>
    <xf numFmtId="165" fontId="3" fillId="0" borderId="12" xfId="1" applyNumberFormat="1" applyFont="1" applyFill="1" applyBorder="1" applyAlignment="1">
      <alignment horizontal="right" wrapText="1"/>
    </xf>
    <xf numFmtId="165" fontId="3" fillId="0" borderId="13"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165" fontId="2" fillId="0" borderId="13" xfId="1" applyNumberFormat="1" applyFont="1" applyFill="1" applyBorder="1" applyAlignment="1">
      <alignment horizontal="right" wrapText="1"/>
    </xf>
    <xf numFmtId="0" fontId="13" fillId="0" borderId="0" xfId="0" applyFont="1" applyAlignment="1">
      <alignment horizontal="right" wrapText="1"/>
    </xf>
    <xf numFmtId="0" fontId="8" fillId="0" borderId="0" xfId="0" applyFont="1" applyBorder="1" applyAlignment="1">
      <alignment horizontal="right" wrapText="1"/>
    </xf>
    <xf numFmtId="0" fontId="8" fillId="0" borderId="5" xfId="0" applyFont="1" applyBorder="1" applyAlignment="1">
      <alignment horizontal="right" wrapText="1"/>
    </xf>
    <xf numFmtId="9" fontId="13" fillId="0" borderId="0" xfId="0" applyNumberFormat="1" applyFont="1" applyAlignment="1">
      <alignment vertical="top" wrapText="1"/>
    </xf>
    <xf numFmtId="9" fontId="13" fillId="0" borderId="5" xfId="2" applyFont="1" applyBorder="1" applyAlignment="1">
      <alignment vertical="top" wrapText="1"/>
    </xf>
    <xf numFmtId="0" fontId="7" fillId="0" borderId="0" xfId="0" applyFont="1" applyBorder="1" applyAlignment="1">
      <alignment horizontal="center"/>
    </xf>
    <xf numFmtId="0" fontId="7" fillId="0" borderId="0" xfId="0" applyFont="1" applyAlignment="1">
      <alignment horizontal="center"/>
    </xf>
    <xf numFmtId="164" fontId="8" fillId="0" borderId="0" xfId="0" applyNumberFormat="1" applyFont="1"/>
    <xf numFmtId="164" fontId="8" fillId="0" borderId="5" xfId="0" applyNumberFormat="1" applyFont="1" applyBorder="1"/>
    <xf numFmtId="9" fontId="8" fillId="0" borderId="0" xfId="0" applyNumberFormat="1" applyFont="1" applyAlignment="1">
      <alignment horizontal="right"/>
    </xf>
    <xf numFmtId="9" fontId="8" fillId="0" borderId="0" xfId="0" applyNumberFormat="1" applyFont="1"/>
    <xf numFmtId="9" fontId="8" fillId="0" borderId="5" xfId="0" applyNumberFormat="1" applyFont="1" applyBorder="1"/>
    <xf numFmtId="0" fontId="8" fillId="0" borderId="14" xfId="0" applyFont="1" applyBorder="1"/>
    <xf numFmtId="164" fontId="8" fillId="0" borderId="0" xfId="0" applyNumberFormat="1" applyFont="1" applyAlignment="1">
      <alignment horizontal="right"/>
    </xf>
    <xf numFmtId="9" fontId="13" fillId="0" borderId="0" xfId="2" applyFont="1" applyAlignment="1">
      <alignment horizontal="right" vertical="top" wrapText="1"/>
    </xf>
    <xf numFmtId="0" fontId="8" fillId="0" borderId="0" xfId="0" applyFont="1" applyAlignment="1">
      <alignment vertical="center" wrapText="1"/>
    </xf>
    <xf numFmtId="0" fontId="8" fillId="0" borderId="5" xfId="0" applyFont="1" applyBorder="1" applyAlignment="1">
      <alignment vertical="center" wrapText="1"/>
    </xf>
    <xf numFmtId="9" fontId="8" fillId="0" borderId="0" xfId="0" applyNumberFormat="1" applyFont="1" applyAlignment="1">
      <alignment vertical="center" wrapText="1"/>
    </xf>
    <xf numFmtId="0" fontId="8" fillId="0" borderId="5" xfId="0" applyFont="1" applyBorder="1" applyAlignment="1">
      <alignment horizontal="right" vertical="center" wrapText="1"/>
    </xf>
    <xf numFmtId="164" fontId="8" fillId="0" borderId="14" xfId="0" applyNumberFormat="1" applyFont="1" applyBorder="1" applyAlignment="1">
      <alignment vertical="center" wrapText="1"/>
    </xf>
    <xf numFmtId="9" fontId="3" fillId="0" borderId="0" xfId="2" applyNumberFormat="1" applyFont="1" applyBorder="1" applyAlignment="1">
      <alignment horizontal="right"/>
    </xf>
    <xf numFmtId="9" fontId="3" fillId="0" borderId="0" xfId="1" applyNumberFormat="1" applyFont="1" applyFill="1" applyBorder="1" applyAlignment="1">
      <alignment horizontal="right"/>
    </xf>
    <xf numFmtId="164" fontId="8" fillId="0" borderId="0" xfId="0" applyNumberFormat="1" applyFont="1" applyAlignment="1">
      <alignment vertical="center" wrapText="1"/>
    </xf>
    <xf numFmtId="164" fontId="8" fillId="0" borderId="5" xfId="0" applyNumberFormat="1" applyFont="1" applyBorder="1" applyAlignment="1">
      <alignment vertical="center" wrapText="1"/>
    </xf>
    <xf numFmtId="164" fontId="8" fillId="0" borderId="0" xfId="0" applyNumberFormat="1" applyFont="1" applyAlignment="1">
      <alignment horizontal="right" vertical="center" wrapText="1"/>
    </xf>
    <xf numFmtId="164" fontId="8" fillId="0" borderId="3" xfId="0" applyNumberFormat="1" applyFont="1" applyBorder="1" applyAlignment="1">
      <alignment horizontal="right" vertical="center" wrapText="1"/>
    </xf>
    <xf numFmtId="9" fontId="8" fillId="0" borderId="0" xfId="0" applyNumberFormat="1" applyFont="1" applyAlignment="1">
      <alignment horizontal="right" vertical="center" wrapText="1"/>
    </xf>
    <xf numFmtId="0" fontId="8" fillId="0" borderId="3" xfId="0" applyFont="1" applyBorder="1" applyAlignment="1">
      <alignment horizontal="right" vertical="center" wrapText="1"/>
    </xf>
    <xf numFmtId="164" fontId="8" fillId="0" borderId="5" xfId="0" applyNumberFormat="1" applyFont="1" applyBorder="1" applyAlignment="1">
      <alignment horizontal="right" vertical="center" wrapText="1"/>
    </xf>
    <xf numFmtId="0" fontId="7" fillId="0" borderId="18" xfId="0" applyFont="1" applyBorder="1" applyAlignment="1">
      <alignment vertical="center" wrapText="1"/>
    </xf>
    <xf numFmtId="0" fontId="7" fillId="0" borderId="17" xfId="0" applyFont="1" applyBorder="1" applyAlignment="1">
      <alignment vertical="center" wrapText="1"/>
    </xf>
    <xf numFmtId="9" fontId="7" fillId="0" borderId="16" xfId="0" applyNumberFormat="1" applyFont="1" applyBorder="1" applyAlignment="1">
      <alignment vertical="center" wrapText="1"/>
    </xf>
    <xf numFmtId="0" fontId="7" fillId="0" borderId="17" xfId="0" applyFont="1" applyBorder="1" applyAlignment="1">
      <alignment horizontal="right" vertical="center" wrapText="1"/>
    </xf>
    <xf numFmtId="164" fontId="7" fillId="0" borderId="17" xfId="0" applyNumberFormat="1" applyFont="1" applyBorder="1" applyAlignment="1">
      <alignment vertical="center" wrapText="1"/>
    </xf>
    <xf numFmtId="0" fontId="7" fillId="0" borderId="18" xfId="0" applyFont="1" applyBorder="1" applyAlignment="1">
      <alignment horizontal="right"/>
    </xf>
    <xf numFmtId="0" fontId="7" fillId="0" borderId="17" xfId="0" applyFont="1" applyBorder="1" applyAlignment="1">
      <alignment horizontal="right"/>
    </xf>
    <xf numFmtId="9" fontId="7" fillId="0" borderId="16" xfId="0" applyNumberFormat="1" applyFont="1" applyBorder="1" applyAlignment="1">
      <alignment horizontal="right"/>
    </xf>
    <xf numFmtId="0" fontId="7" fillId="0" borderId="30" xfId="0" applyFont="1" applyBorder="1" applyAlignment="1">
      <alignment horizontal="right"/>
    </xf>
    <xf numFmtId="164" fontId="3" fillId="0" borderId="4" xfId="1" applyNumberFormat="1" applyFont="1" applyFill="1" applyBorder="1" applyAlignment="1">
      <alignment horizontal="right" vertical="center" wrapText="1"/>
    </xf>
    <xf numFmtId="164" fontId="3" fillId="0" borderId="5" xfId="1" applyNumberFormat="1" applyFont="1" applyFill="1" applyBorder="1" applyAlignment="1">
      <alignment horizontal="right" vertical="center" wrapText="1"/>
    </xf>
    <xf numFmtId="9" fontId="3" fillId="0" borderId="0" xfId="1" applyNumberFormat="1" applyFont="1" applyFill="1" applyBorder="1" applyAlignment="1">
      <alignment horizontal="right" vertical="center" wrapText="1"/>
    </xf>
    <xf numFmtId="0" fontId="3" fillId="0" borderId="5" xfId="1" applyFont="1" applyFill="1" applyBorder="1" applyAlignment="1">
      <alignment horizontal="right" vertical="center" wrapText="1"/>
    </xf>
    <xf numFmtId="166" fontId="3" fillId="0" borderId="5" xfId="1" applyNumberFormat="1" applyFont="1" applyFill="1" applyBorder="1" applyAlignment="1">
      <alignment horizontal="right" vertical="center"/>
    </xf>
    <xf numFmtId="164" fontId="8" fillId="0" borderId="4" xfId="0" applyNumberFormat="1" applyFont="1" applyFill="1" applyBorder="1" applyAlignment="1">
      <alignment horizontal="right" vertical="center" wrapText="1"/>
    </xf>
    <xf numFmtId="164" fontId="8" fillId="0" borderId="5" xfId="0" applyNumberFormat="1" applyFont="1" applyFill="1" applyBorder="1" applyAlignment="1">
      <alignment horizontal="right" vertical="center" wrapText="1"/>
    </xf>
    <xf numFmtId="0" fontId="3" fillId="0" borderId="5" xfId="1" applyFont="1" applyFill="1" applyBorder="1" applyAlignment="1">
      <alignment horizontal="right" vertical="center"/>
    </xf>
    <xf numFmtId="166" fontId="8" fillId="0" borderId="5" xfId="0" applyNumberFormat="1" applyFont="1" applyFill="1" applyBorder="1" applyAlignment="1">
      <alignment horizontal="right" vertical="center" wrapText="1"/>
    </xf>
    <xf numFmtId="0" fontId="3" fillId="0" borderId="0" xfId="1" applyFont="1" applyFill="1" applyBorder="1" applyAlignment="1">
      <alignment horizontal="right" vertical="center" wrapText="1"/>
    </xf>
    <xf numFmtId="166" fontId="3" fillId="0" borderId="14" xfId="1" applyNumberFormat="1" applyFont="1" applyFill="1" applyBorder="1" applyAlignment="1">
      <alignment horizontal="right" vertical="center"/>
    </xf>
    <xf numFmtId="9" fontId="3" fillId="0" borderId="0" xfId="1" applyNumberFormat="1" applyFont="1" applyFill="1" applyBorder="1" applyAlignment="1" applyProtection="1">
      <alignment horizontal="right" vertical="center" wrapText="1"/>
      <protection locked="0"/>
    </xf>
    <xf numFmtId="164" fontId="7" fillId="0" borderId="18" xfId="0" applyNumberFormat="1" applyFont="1" applyFill="1" applyBorder="1" applyAlignment="1">
      <alignment horizontal="right" vertical="center" wrapText="1"/>
    </xf>
    <xf numFmtId="164" fontId="7" fillId="0" borderId="17" xfId="0" applyNumberFormat="1" applyFont="1" applyFill="1" applyBorder="1" applyAlignment="1">
      <alignment horizontal="right" vertical="center" wrapText="1"/>
    </xf>
    <xf numFmtId="9" fontId="2" fillId="0" borderId="16" xfId="1" applyNumberFormat="1" applyFont="1" applyFill="1" applyBorder="1" applyAlignment="1">
      <alignment horizontal="right" vertical="center" wrapText="1"/>
    </xf>
    <xf numFmtId="0" fontId="2" fillId="0" borderId="17" xfId="1" applyFont="1" applyFill="1" applyBorder="1" applyAlignment="1">
      <alignment horizontal="right" vertical="center"/>
    </xf>
    <xf numFmtId="166" fontId="7" fillId="0" borderId="17" xfId="0" applyNumberFormat="1" applyFont="1" applyFill="1" applyBorder="1" applyAlignment="1">
      <alignment horizontal="right" vertical="center" wrapText="1"/>
    </xf>
    <xf numFmtId="9" fontId="3" fillId="0" borderId="55" xfId="1" applyNumberFormat="1" applyFont="1" applyFill="1" applyBorder="1" applyAlignment="1">
      <alignment horizontal="right" wrapText="1"/>
    </xf>
    <xf numFmtId="0" fontId="8" fillId="0" borderId="32" xfId="0" applyFont="1" applyBorder="1" applyAlignment="1">
      <alignment horizontal="right" wrapText="1"/>
    </xf>
    <xf numFmtId="9" fontId="8" fillId="0" borderId="5" xfId="0" applyNumberFormat="1" applyFont="1" applyBorder="1" applyAlignment="1">
      <alignment horizontal="right"/>
    </xf>
    <xf numFmtId="3" fontId="7" fillId="0" borderId="16" xfId="0" applyNumberFormat="1" applyFont="1" applyBorder="1"/>
    <xf numFmtId="164" fontId="7" fillId="0" borderId="16" xfId="0" applyNumberFormat="1" applyFont="1" applyBorder="1"/>
    <xf numFmtId="164" fontId="7" fillId="0" borderId="17" xfId="0" applyNumberFormat="1" applyFont="1" applyBorder="1"/>
    <xf numFmtId="0" fontId="7" fillId="0" borderId="16" xfId="0" applyFont="1" applyBorder="1"/>
    <xf numFmtId="9" fontId="7" fillId="0" borderId="16" xfId="0" applyNumberFormat="1" applyFont="1" applyBorder="1"/>
    <xf numFmtId="9" fontId="7" fillId="0" borderId="17" xfId="0" applyNumberFormat="1" applyFont="1" applyBorder="1"/>
    <xf numFmtId="3" fontId="2" fillId="0" borderId="17" xfId="1" applyNumberFormat="1" applyFont="1" applyFill="1" applyBorder="1" applyAlignment="1">
      <alignment horizontal="right" wrapText="1"/>
    </xf>
    <xf numFmtId="0" fontId="8" fillId="0" borderId="5" xfId="0" applyFont="1" applyFill="1" applyBorder="1" applyAlignment="1">
      <alignment horizontal="right"/>
    </xf>
    <xf numFmtId="0" fontId="3" fillId="0" borderId="13" xfId="1" applyFont="1" applyFill="1" applyBorder="1" applyAlignment="1">
      <alignment horizontal="right" wrapText="1"/>
    </xf>
    <xf numFmtId="0" fontId="8" fillId="0" borderId="14" xfId="0" applyFont="1" applyFill="1" applyBorder="1" applyAlignment="1">
      <alignment horizontal="right"/>
    </xf>
    <xf numFmtId="0" fontId="13" fillId="0" borderId="5" xfId="0" applyFont="1" applyBorder="1" applyAlignment="1">
      <alignment horizontal="right" wrapText="1"/>
    </xf>
    <xf numFmtId="164" fontId="7" fillId="0" borderId="60" xfId="0" applyNumberFormat="1" applyFont="1" applyBorder="1" applyAlignment="1">
      <alignment vertical="top" wrapText="1"/>
    </xf>
    <xf numFmtId="9" fontId="13" fillId="0" borderId="5" xfId="2" applyFont="1" applyBorder="1" applyAlignment="1">
      <alignment horizontal="right" vertical="top" wrapText="1"/>
    </xf>
    <xf numFmtId="0" fontId="13" fillId="0" borderId="5" xfId="0" applyFont="1" applyBorder="1" applyAlignment="1">
      <alignment vertical="top" wrapText="1"/>
    </xf>
    <xf numFmtId="0" fontId="13" fillId="0" borderId="5" xfId="0" applyFont="1" applyBorder="1" applyAlignment="1">
      <alignment horizontal="right" vertical="top" wrapText="1"/>
    </xf>
    <xf numFmtId="0" fontId="7" fillId="0" borderId="15" xfId="0" applyFont="1" applyBorder="1" applyAlignment="1">
      <alignment horizontal="center"/>
    </xf>
    <xf numFmtId="166" fontId="8" fillId="0" borderId="14" xfId="0" applyNumberFormat="1" applyFont="1" applyBorder="1" applyAlignment="1">
      <alignment horizontal="right"/>
    </xf>
    <xf numFmtId="166" fontId="8" fillId="0" borderId="14" xfId="0" applyNumberFormat="1" applyFont="1" applyBorder="1" applyAlignment="1"/>
    <xf numFmtId="166" fontId="13" fillId="0" borderId="14" xfId="0" applyNumberFormat="1" applyFont="1" applyBorder="1" applyAlignment="1">
      <alignment vertical="top" wrapText="1"/>
    </xf>
    <xf numFmtId="166" fontId="8" fillId="0" borderId="30" xfId="0" applyNumberFormat="1" applyFont="1" applyBorder="1" applyAlignment="1">
      <alignment horizontal="right"/>
    </xf>
    <xf numFmtId="166" fontId="2" fillId="0" borderId="17" xfId="1" applyNumberFormat="1" applyFont="1" applyBorder="1" applyAlignment="1"/>
    <xf numFmtId="9" fontId="3" fillId="0" borderId="5" xfId="2" applyFont="1" applyBorder="1" applyAlignment="1">
      <alignment horizontal="right"/>
    </xf>
    <xf numFmtId="9" fontId="3" fillId="0" borderId="5" xfId="2" applyNumberFormat="1" applyFont="1" applyBorder="1" applyAlignment="1">
      <alignment horizontal="right"/>
    </xf>
    <xf numFmtId="166" fontId="2" fillId="0" borderId="15" xfId="1" applyNumberFormat="1" applyFont="1" applyBorder="1" applyAlignment="1">
      <alignment horizontal="center"/>
    </xf>
    <xf numFmtId="9" fontId="3" fillId="0" borderId="14" xfId="2" applyFont="1" applyBorder="1" applyAlignment="1">
      <alignment horizontal="right"/>
    </xf>
    <xf numFmtId="166" fontId="3" fillId="0" borderId="14" xfId="1" applyNumberFormat="1" applyFont="1" applyBorder="1" applyAlignment="1">
      <alignment horizontal="right"/>
    </xf>
    <xf numFmtId="9" fontId="3" fillId="0" borderId="14" xfId="2" applyNumberFormat="1" applyFont="1" applyBorder="1" applyAlignment="1">
      <alignment horizontal="right"/>
    </xf>
    <xf numFmtId="166" fontId="3" fillId="0" borderId="30" xfId="1" applyNumberFormat="1" applyFont="1" applyBorder="1" applyAlignment="1">
      <alignment horizontal="right"/>
    </xf>
    <xf numFmtId="9" fontId="3" fillId="0" borderId="3" xfId="1" applyNumberFormat="1" applyFont="1" applyBorder="1" applyAlignment="1">
      <alignment horizontal="right"/>
    </xf>
    <xf numFmtId="9" fontId="3" fillId="0" borderId="5" xfId="1" applyNumberFormat="1" applyFont="1" applyBorder="1" applyAlignment="1">
      <alignment horizontal="right"/>
    </xf>
    <xf numFmtId="9" fontId="3" fillId="0" borderId="20" xfId="1" applyNumberFormat="1" applyFont="1" applyBorder="1" applyAlignment="1">
      <alignment horizontal="right"/>
    </xf>
    <xf numFmtId="9" fontId="3" fillId="0" borderId="14" xfId="1" applyNumberFormat="1" applyFont="1" applyBorder="1" applyAlignment="1">
      <alignment horizontal="right"/>
    </xf>
    <xf numFmtId="166" fontId="2" fillId="0" borderId="15" xfId="1" applyNumberFormat="1" applyFont="1" applyBorder="1" applyAlignment="1">
      <alignment horizontal="right"/>
    </xf>
    <xf numFmtId="0" fontId="3" fillId="0" borderId="0" xfId="1" applyFont="1" applyFill="1" applyBorder="1" applyAlignment="1">
      <alignment horizontal="right"/>
    </xf>
    <xf numFmtId="0" fontId="3" fillId="0" borderId="0" xfId="1" applyFont="1" applyFill="1" applyAlignment="1">
      <alignment horizontal="right"/>
    </xf>
    <xf numFmtId="0" fontId="7" fillId="0" borderId="0" xfId="0" applyFont="1" applyBorder="1" applyAlignment="1">
      <alignment horizontal="center"/>
    </xf>
    <xf numFmtId="3" fontId="8" fillId="0" borderId="0" xfId="0" applyNumberFormat="1" applyFont="1"/>
    <xf numFmtId="3" fontId="8" fillId="0" borderId="5" xfId="0" applyNumberFormat="1" applyFont="1" applyBorder="1"/>
    <xf numFmtId="0" fontId="8" fillId="0" borderId="11" xfId="0" applyFont="1" applyBorder="1"/>
    <xf numFmtId="3" fontId="8" fillId="0" borderId="12" xfId="0" applyNumberFormat="1" applyFont="1" applyBorder="1"/>
    <xf numFmtId="3" fontId="8" fillId="0" borderId="13" xfId="0" applyNumberFormat="1" applyFont="1" applyBorder="1"/>
    <xf numFmtId="164" fontId="8" fillId="0" borderId="12" xfId="0" applyNumberFormat="1" applyFont="1" applyBorder="1"/>
    <xf numFmtId="164" fontId="8" fillId="0" borderId="13" xfId="0" applyNumberFormat="1" applyFont="1" applyBorder="1"/>
    <xf numFmtId="0" fontId="8" fillId="0" borderId="12" xfId="0" applyFont="1" applyBorder="1"/>
    <xf numFmtId="9" fontId="8" fillId="0" borderId="12" xfId="0" applyNumberFormat="1" applyFont="1" applyBorder="1"/>
    <xf numFmtId="9" fontId="8" fillId="0" borderId="13" xfId="0" applyNumberFormat="1" applyFont="1" applyBorder="1"/>
    <xf numFmtId="0" fontId="13" fillId="0" borderId="3" xfId="0" applyFont="1" applyBorder="1" applyAlignment="1">
      <alignment horizontal="right" wrapText="1"/>
    </xf>
    <xf numFmtId="0" fontId="2" fillId="0" borderId="5" xfId="1" applyFont="1" applyFill="1" applyBorder="1" applyAlignment="1">
      <alignment wrapText="1"/>
    </xf>
    <xf numFmtId="0" fontId="2" fillId="0" borderId="12" xfId="1" applyFont="1" applyFill="1" applyBorder="1"/>
    <xf numFmtId="0" fontId="2" fillId="0" borderId="16" xfId="1" applyFont="1" applyFill="1" applyBorder="1" applyAlignment="1">
      <alignment wrapText="1"/>
    </xf>
    <xf numFmtId="0" fontId="3" fillId="0" borderId="14" xfId="1" applyFont="1" applyFill="1" applyBorder="1" applyAlignment="1">
      <alignment horizontal="right"/>
    </xf>
    <xf numFmtId="0" fontId="8" fillId="0" borderId="31" xfId="0" applyFont="1" applyFill="1" applyBorder="1" applyAlignment="1">
      <alignment vertical="top" wrapText="1"/>
    </xf>
    <xf numFmtId="0" fontId="13" fillId="0" borderId="0" xfId="0" applyFont="1" applyFill="1" applyAlignment="1">
      <alignment vertical="top" wrapText="1"/>
    </xf>
    <xf numFmtId="0" fontId="8" fillId="0" borderId="0" xfId="0" applyFont="1" applyFill="1" applyBorder="1" applyAlignment="1">
      <alignment vertical="top" wrapText="1"/>
    </xf>
    <xf numFmtId="0" fontId="8" fillId="0" borderId="5" xfId="0" applyFont="1" applyFill="1" applyBorder="1" applyAlignment="1">
      <alignment vertical="top" wrapText="1"/>
    </xf>
    <xf numFmtId="164" fontId="8" fillId="0" borderId="0" xfId="0" applyNumberFormat="1" applyFont="1" applyFill="1" applyBorder="1" applyAlignment="1">
      <alignment vertical="top" wrapText="1"/>
    </xf>
    <xf numFmtId="0" fontId="8" fillId="0" borderId="61" xfId="0" applyFont="1" applyBorder="1" applyAlignment="1">
      <alignment vertical="top" wrapText="1"/>
    </xf>
    <xf numFmtId="0" fontId="8" fillId="0" borderId="4" xfId="0" applyFont="1" applyBorder="1" applyAlignment="1">
      <alignment horizontal="right"/>
    </xf>
    <xf numFmtId="0" fontId="2" fillId="0" borderId="33" xfId="1" applyFont="1" applyFill="1" applyBorder="1" applyAlignment="1">
      <alignment wrapText="1"/>
    </xf>
    <xf numFmtId="0" fontId="2" fillId="0" borderId="15" xfId="1" applyFont="1" applyFill="1" applyBorder="1" applyAlignment="1">
      <alignment horizontal="center" wrapText="1"/>
    </xf>
    <xf numFmtId="0" fontId="3" fillId="0" borderId="30" xfId="1" applyFont="1" applyFill="1" applyBorder="1" applyAlignment="1">
      <alignment horizontal="right"/>
    </xf>
    <xf numFmtId="0" fontId="2" fillId="0" borderId="62" xfId="1" applyFont="1" applyFill="1" applyBorder="1" applyAlignment="1">
      <alignment wrapText="1"/>
    </xf>
    <xf numFmtId="0" fontId="3" fillId="0" borderId="20" xfId="1" applyFont="1" applyFill="1" applyBorder="1" applyAlignment="1">
      <alignment horizontal="right"/>
    </xf>
    <xf numFmtId="0" fontId="8" fillId="0" borderId="25" xfId="0" applyFont="1" applyBorder="1" applyAlignment="1">
      <alignment horizontal="right" vertical="top" wrapText="1"/>
    </xf>
    <xf numFmtId="0" fontId="8" fillId="0" borderId="27" xfId="0" applyFont="1" applyBorder="1" applyAlignment="1">
      <alignment horizontal="right" vertical="top" wrapText="1"/>
    </xf>
    <xf numFmtId="0" fontId="27" fillId="0" borderId="0" xfId="0" applyFont="1"/>
    <xf numFmtId="0" fontId="8" fillId="0" borderId="37" xfId="0" applyFont="1" applyFill="1" applyBorder="1"/>
    <xf numFmtId="0" fontId="8" fillId="0" borderId="0" xfId="0" applyFont="1" applyFill="1" applyBorder="1"/>
    <xf numFmtId="0" fontId="8" fillId="0" borderId="5" xfId="0" applyFont="1" applyFill="1" applyBorder="1"/>
    <xf numFmtId="0" fontId="7" fillId="3" borderId="34" xfId="0" applyFont="1" applyFill="1" applyBorder="1" applyAlignment="1">
      <alignment horizontal="center"/>
    </xf>
    <xf numFmtId="0" fontId="7" fillId="3" borderId="35" xfId="0" applyFont="1" applyFill="1" applyBorder="1" applyAlignment="1">
      <alignment horizontal="center"/>
    </xf>
    <xf numFmtId="0" fontId="7" fillId="3" borderId="42" xfId="0" applyFont="1" applyFill="1" applyBorder="1" applyAlignment="1">
      <alignment horizontal="center"/>
    </xf>
    <xf numFmtId="0" fontId="7" fillId="3" borderId="36" xfId="0" applyFont="1" applyFill="1" applyBorder="1" applyAlignment="1">
      <alignment horizontal="center"/>
    </xf>
    <xf numFmtId="0" fontId="8" fillId="0" borderId="39" xfId="0" applyFont="1" applyFill="1" applyBorder="1"/>
    <xf numFmtId="0" fontId="8" fillId="0" borderId="40" xfId="0" applyFont="1" applyFill="1" applyBorder="1"/>
    <xf numFmtId="0" fontId="8" fillId="0" borderId="43" xfId="0" applyFont="1" applyFill="1" applyBorder="1"/>
    <xf numFmtId="0" fontId="7" fillId="0" borderId="44" xfId="0" applyFont="1" applyBorder="1"/>
    <xf numFmtId="0" fontId="7" fillId="0" borderId="12" xfId="0" applyFont="1" applyBorder="1"/>
    <xf numFmtId="0" fontId="7" fillId="0" borderId="13" xfId="0" applyFont="1" applyBorder="1"/>
    <xf numFmtId="0" fontId="8" fillId="0" borderId="37" xfId="0" applyFont="1" applyBorder="1"/>
    <xf numFmtId="0" fontId="8" fillId="0" borderId="0" xfId="0" applyFont="1" applyBorder="1"/>
    <xf numFmtId="0" fontId="8" fillId="0" borderId="5" xfId="0" applyFont="1" applyBorder="1"/>
    <xf numFmtId="0" fontId="7" fillId="0" borderId="0" xfId="0" applyFont="1" applyBorder="1" applyAlignment="1">
      <alignment horizontal="center"/>
    </xf>
    <xf numFmtId="0" fontId="8" fillId="0" borderId="7" xfId="0" applyFont="1" applyBorder="1" applyAlignment="1">
      <alignment horizontal="center"/>
    </xf>
    <xf numFmtId="0" fontId="9" fillId="0" borderId="10" xfId="0" applyFont="1" applyBorder="1" applyAlignment="1">
      <alignment horizontal="center" wrapText="1"/>
    </xf>
    <xf numFmtId="0" fontId="9" fillId="0" borderId="9" xfId="0" applyFont="1" applyBorder="1" applyAlignment="1">
      <alignment horizontal="center" wrapText="1"/>
    </xf>
    <xf numFmtId="0" fontId="9" fillId="0" borderId="8" xfId="0" applyFont="1" applyBorder="1" applyAlignment="1">
      <alignment horizontal="center" wrapText="1"/>
    </xf>
    <xf numFmtId="0" fontId="7" fillId="0" borderId="0" xfId="0"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5" xfId="0" applyNumberFormat="1" applyFont="1" applyFill="1" applyBorder="1" applyAlignment="1">
      <alignment horizont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5" fillId="0" borderId="10"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0" fontId="9" fillId="0" borderId="10" xfId="0" applyFont="1" applyFill="1" applyBorder="1" applyAlignment="1">
      <alignment horizontal="center"/>
    </xf>
    <xf numFmtId="0" fontId="9" fillId="0" borderId="9" xfId="0" applyFont="1" applyFill="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0" fontId="5" fillId="0" borderId="0" xfId="1" applyFont="1" applyFill="1" applyBorder="1" applyAlignment="1">
      <alignment horizontal="center" wrapText="1"/>
    </xf>
    <xf numFmtId="164" fontId="5" fillId="0" borderId="0" xfId="1" applyNumberFormat="1" applyFont="1" applyFill="1" applyBorder="1" applyAlignment="1">
      <alignment horizontal="center" wrapText="1"/>
    </xf>
    <xf numFmtId="164" fontId="5" fillId="0" borderId="5" xfId="1" applyNumberFormat="1" applyFont="1" applyFill="1" applyBorder="1" applyAlignment="1">
      <alignment horizontal="center" wrapText="1"/>
    </xf>
    <xf numFmtId="0" fontId="5" fillId="0" borderId="4" xfId="1" applyFont="1" applyFill="1" applyBorder="1" applyAlignment="1">
      <alignment horizontal="center" wrapText="1"/>
    </xf>
    <xf numFmtId="0" fontId="5" fillId="0" borderId="5" xfId="1" applyFont="1" applyFill="1" applyBorder="1" applyAlignment="1">
      <alignment horizontal="center" wrapText="1"/>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5" fillId="0" borderId="0"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center"/>
    </xf>
    <xf numFmtId="0" fontId="2" fillId="0" borderId="7" xfId="1" applyFont="1" applyBorder="1" applyAlignment="1">
      <alignment horizontal="center"/>
    </xf>
    <xf numFmtId="0" fontId="2" fillId="0" borderId="46" xfId="1" applyFont="1" applyBorder="1" applyAlignment="1">
      <alignment horizontal="center"/>
    </xf>
    <xf numFmtId="0" fontId="2" fillId="0" borderId="47" xfId="1" applyFont="1" applyBorder="1" applyAlignment="1">
      <alignment horizontal="center"/>
    </xf>
    <xf numFmtId="0" fontId="2" fillId="0" borderId="48" xfId="1" applyFont="1" applyBorder="1" applyAlignment="1">
      <alignment horizontal="center"/>
    </xf>
    <xf numFmtId="0" fontId="2" fillId="0" borderId="49" xfId="1" applyFont="1" applyBorder="1" applyAlignment="1">
      <alignment horizontal="center"/>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46" xfId="1" applyFont="1" applyBorder="1" applyAlignment="1">
      <alignment horizontal="center" wrapText="1"/>
    </xf>
    <xf numFmtId="0" fontId="2" fillId="0" borderId="47" xfId="1" applyFont="1" applyFill="1" applyBorder="1" applyAlignment="1">
      <alignment horizontal="center"/>
    </xf>
    <xf numFmtId="0" fontId="2" fillId="0" borderId="48" xfId="1" applyFont="1" applyFill="1" applyBorder="1" applyAlignment="1">
      <alignment horizontal="center"/>
    </xf>
    <xf numFmtId="0" fontId="2" fillId="0" borderId="49" xfId="1" applyFont="1" applyFill="1" applyBorder="1" applyAlignment="1">
      <alignment horizontal="center"/>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6" xfId="1" applyFont="1" applyFill="1" applyBorder="1" applyAlignment="1">
      <alignment horizontal="center"/>
    </xf>
    <xf numFmtId="0" fontId="7" fillId="0" borderId="0" xfId="0" applyFont="1" applyAlignment="1">
      <alignment horizontal="left" wrapText="1"/>
    </xf>
    <xf numFmtId="0" fontId="7" fillId="0" borderId="0" xfId="0" applyFont="1" applyBorder="1" applyAlignment="1">
      <alignment horizontal="left" wrapText="1"/>
    </xf>
  </cellXfs>
  <cellStyles count="5">
    <cellStyle name="Comma" xfId="4" builtinId="3"/>
    <cellStyle name="Hyperlink" xfId="3" builtinId="8"/>
    <cellStyle name="Normal" xfId="0" builtinId="0"/>
    <cellStyle name="Normal 2" xfId="1"/>
    <cellStyle name="Percent" xfId="2" builtinId="5"/>
  </cellStyles>
  <dxfs count="0"/>
  <tableStyles count="0" defaultTableStyle="TableStyleMedium2" defaultPivotStyle="PivotStyleLight16"/>
  <colors>
    <mruColors>
      <color rgb="FF0000FF"/>
      <color rgb="FF0000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15</xdr:col>
      <xdr:colOff>7620</xdr:colOff>
      <xdr:row>4</xdr:row>
      <xdr:rowOff>158115</xdr:rowOff>
    </xdr:to>
    <xdr:sp macro="" textlink="">
      <xdr:nvSpPr>
        <xdr:cNvPr id="3" name="TextBox 2"/>
        <xdr:cNvSpPr txBox="1"/>
      </xdr:nvSpPr>
      <xdr:spPr>
        <a:xfrm>
          <a:off x="3543300" y="0"/>
          <a:ext cx="5741670" cy="805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2017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0</xdr:colOff>
      <xdr:row>5</xdr:row>
      <xdr:rowOff>0</xdr:rowOff>
    </xdr:from>
    <xdr:to>
      <xdr:col>13</xdr:col>
      <xdr:colOff>15240</xdr:colOff>
      <xdr:row>9</xdr:row>
      <xdr:rowOff>99060</xdr:rowOff>
    </xdr:to>
    <xdr:sp macro="" textlink="">
      <xdr:nvSpPr>
        <xdr:cNvPr id="4" name="TextBox 3"/>
        <xdr:cNvSpPr txBox="1"/>
      </xdr:nvSpPr>
      <xdr:spPr>
        <a:xfrm>
          <a:off x="4876800" y="914400"/>
          <a:ext cx="3063240"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Long-Term Acute Care Hospitals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304799</xdr:colOff>
      <xdr:row>31</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9387839" y="65779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3" name="TextBox 2">
          <a:hlinkClick xmlns:r="http://schemas.openxmlformats.org/officeDocument/2006/relationships" r:id="rId2" tooltip="Appendix B"/>
        </xdr:cNvPr>
        <xdr:cNvSpPr txBox="1"/>
      </xdr:nvSpPr>
      <xdr:spPr>
        <a:xfrm>
          <a:off x="8890634" y="67551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4" name="TextBox 3">
          <a:hlinkClick xmlns:r="http://schemas.openxmlformats.org/officeDocument/2006/relationships" r:id="rId1" tooltip="Appendix A"/>
        </xdr:cNvPr>
        <xdr:cNvSpPr txBox="1"/>
      </xdr:nvSpPr>
      <xdr:spPr>
        <a:xfrm>
          <a:off x="9143999" y="6315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5" name="TextBox 4">
          <a:hlinkClick xmlns:r="http://schemas.openxmlformats.org/officeDocument/2006/relationships" r:id="rId2" tooltip="Appendix B"/>
        </xdr:cNvPr>
        <xdr:cNvSpPr txBox="1"/>
      </xdr:nvSpPr>
      <xdr:spPr>
        <a:xfrm>
          <a:off x="8667749" y="6486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6" name="TextBox 5">
          <a:hlinkClick xmlns:r="http://schemas.openxmlformats.org/officeDocument/2006/relationships" r:id="rId1" tooltip="Appendix A"/>
        </xdr:cNvPr>
        <xdr:cNvSpPr txBox="1"/>
      </xdr:nvSpPr>
      <xdr:spPr>
        <a:xfrm>
          <a:off x="8201024"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7" name="TextBox 6">
          <a:hlinkClick xmlns:r="http://schemas.openxmlformats.org/officeDocument/2006/relationships" r:id="rId2" tooltip="Appendix B"/>
        </xdr:cNvPr>
        <xdr:cNvSpPr txBox="1"/>
      </xdr:nvSpPr>
      <xdr:spPr>
        <a:xfrm>
          <a:off x="7724774"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8" name="TextBox 7">
          <a:hlinkClick xmlns:r="http://schemas.openxmlformats.org/officeDocument/2006/relationships" r:id="rId1" tooltip="Appendix A"/>
        </xdr:cNvPr>
        <xdr:cNvSpPr txBox="1"/>
      </xdr:nvSpPr>
      <xdr:spPr>
        <a:xfrm>
          <a:off x="8201024"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9" name="TextBox 8">
          <a:hlinkClick xmlns:r="http://schemas.openxmlformats.org/officeDocument/2006/relationships" r:id="rId2" tooltip="Appendix B"/>
        </xdr:cNvPr>
        <xdr:cNvSpPr txBox="1"/>
      </xdr:nvSpPr>
      <xdr:spPr>
        <a:xfrm>
          <a:off x="7724774"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304799</xdr:colOff>
      <xdr:row>15</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16</xdr:row>
      <xdr:rowOff>19050</xdr:rowOff>
    </xdr:from>
    <xdr:ext cx="762001" cy="142875"/>
    <xdr:sp macro="" textlink="">
      <xdr:nvSpPr>
        <xdr:cNvPr id="3" name="TextBox 2">
          <a:hlinkClick xmlns:r="http://schemas.openxmlformats.org/officeDocument/2006/relationships" r:id="rId2" tooltip="Appendix B"/>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M24"/>
  <sheetViews>
    <sheetView tabSelected="1" topLeftCell="A4" workbookViewId="0">
      <selection activeCell="M47" sqref="M47"/>
    </sheetView>
  </sheetViews>
  <sheetFormatPr defaultColWidth="8.88671875" defaultRowHeight="13.2" x14ac:dyDescent="0.25"/>
  <cols>
    <col min="1" max="10" width="8.88671875" style="45"/>
    <col min="11" max="11" width="16" style="45" customWidth="1"/>
    <col min="12" max="16384" width="8.88671875" style="45"/>
  </cols>
  <sheetData>
    <row r="12" spans="1:3" x14ac:dyDescent="0.25">
      <c r="A12" s="135" t="s">
        <v>135</v>
      </c>
      <c r="C12" s="45" t="s">
        <v>292</v>
      </c>
    </row>
    <row r="13" spans="1:3" x14ac:dyDescent="0.25">
      <c r="C13" s="45" t="s">
        <v>294</v>
      </c>
    </row>
    <row r="14" spans="1:3" x14ac:dyDescent="0.25">
      <c r="C14" s="45" t="s">
        <v>299</v>
      </c>
    </row>
    <row r="16" spans="1:3" x14ac:dyDescent="0.25">
      <c r="C16" s="45" t="s">
        <v>203</v>
      </c>
    </row>
    <row r="17" spans="1:13" ht="13.8" thickBot="1" x14ac:dyDescent="0.3"/>
    <row r="18" spans="1:13" x14ac:dyDescent="0.25">
      <c r="A18" s="135" t="s">
        <v>136</v>
      </c>
      <c r="C18" s="532" t="s">
        <v>84</v>
      </c>
      <c r="D18" s="533"/>
      <c r="E18" s="533"/>
      <c r="F18" s="533"/>
      <c r="G18" s="533"/>
      <c r="H18" s="533"/>
      <c r="I18" s="533"/>
      <c r="J18" s="533"/>
      <c r="K18" s="534"/>
      <c r="L18" s="533" t="s">
        <v>137</v>
      </c>
      <c r="M18" s="535"/>
    </row>
    <row r="19" spans="1:13" x14ac:dyDescent="0.25">
      <c r="C19" s="539"/>
      <c r="D19" s="540"/>
      <c r="E19" s="540"/>
      <c r="F19" s="540"/>
      <c r="G19" s="540"/>
      <c r="H19" s="540"/>
      <c r="I19" s="540"/>
      <c r="J19" s="540"/>
      <c r="K19" s="541"/>
      <c r="L19" s="315" t="s">
        <v>138</v>
      </c>
      <c r="M19" s="137" t="s">
        <v>3</v>
      </c>
    </row>
    <row r="20" spans="1:13" x14ac:dyDescent="0.25">
      <c r="C20" s="542" t="s">
        <v>139</v>
      </c>
      <c r="D20" s="543"/>
      <c r="E20" s="543"/>
      <c r="F20" s="543"/>
      <c r="G20" s="543"/>
      <c r="H20" s="543"/>
      <c r="I20" s="543"/>
      <c r="J20" s="543"/>
      <c r="K20" s="544"/>
      <c r="L20" s="138" t="s">
        <v>143</v>
      </c>
      <c r="M20" s="139" t="s">
        <v>143</v>
      </c>
    </row>
    <row r="21" spans="1:13" x14ac:dyDescent="0.25">
      <c r="C21" s="542" t="s">
        <v>140</v>
      </c>
      <c r="D21" s="543"/>
      <c r="E21" s="543"/>
      <c r="F21" s="543"/>
      <c r="G21" s="543"/>
      <c r="H21" s="543"/>
      <c r="I21" s="543"/>
      <c r="J21" s="543"/>
      <c r="K21" s="544"/>
      <c r="L21" s="138" t="s">
        <v>143</v>
      </c>
      <c r="M21" s="139" t="s">
        <v>143</v>
      </c>
    </row>
    <row r="22" spans="1:13" x14ac:dyDescent="0.25">
      <c r="C22" s="529" t="s">
        <v>141</v>
      </c>
      <c r="D22" s="530"/>
      <c r="E22" s="530"/>
      <c r="F22" s="530"/>
      <c r="G22" s="530"/>
      <c r="H22" s="530"/>
      <c r="I22" s="530"/>
      <c r="J22" s="530"/>
      <c r="K22" s="531"/>
      <c r="L22" s="138" t="s">
        <v>143</v>
      </c>
      <c r="M22" s="139" t="s">
        <v>143</v>
      </c>
    </row>
    <row r="23" spans="1:13" ht="12.75" customHeight="1" x14ac:dyDescent="0.25">
      <c r="C23" s="529" t="s">
        <v>142</v>
      </c>
      <c r="D23" s="530"/>
      <c r="E23" s="530"/>
      <c r="F23" s="530"/>
      <c r="G23" s="530"/>
      <c r="H23" s="530"/>
      <c r="I23" s="530"/>
      <c r="J23" s="530"/>
      <c r="K23" s="531"/>
      <c r="L23" s="138" t="s">
        <v>143</v>
      </c>
      <c r="M23" s="139" t="s">
        <v>143</v>
      </c>
    </row>
    <row r="24" spans="1:13" ht="13.8" thickBot="1" x14ac:dyDescent="0.3">
      <c r="C24" s="536" t="s">
        <v>283</v>
      </c>
      <c r="D24" s="537"/>
      <c r="E24" s="537"/>
      <c r="F24" s="537"/>
      <c r="G24" s="537"/>
      <c r="H24" s="537"/>
      <c r="I24" s="537"/>
      <c r="J24" s="537"/>
      <c r="K24" s="538"/>
      <c r="L24" s="140" t="s">
        <v>143</v>
      </c>
      <c r="M24" s="141" t="s">
        <v>143</v>
      </c>
    </row>
  </sheetData>
  <mergeCells count="8">
    <mergeCell ref="C23:K23"/>
    <mergeCell ref="C18:K18"/>
    <mergeCell ref="L18:M18"/>
    <mergeCell ref="C24:K24"/>
    <mergeCell ref="C19:K19"/>
    <mergeCell ref="C20:K20"/>
    <mergeCell ref="C21:K21"/>
    <mergeCell ref="C22:K22"/>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election activeCell="A18" sqref="A18"/>
    </sheetView>
  </sheetViews>
  <sheetFormatPr defaultColWidth="9.109375" defaultRowHeight="15" customHeight="1" x14ac:dyDescent="0.25"/>
  <cols>
    <col min="1" max="1" width="45.88671875" style="278" customWidth="1"/>
    <col min="2" max="4" width="12.6640625" style="278" customWidth="1"/>
    <col min="5" max="5" width="19.33203125" style="278" customWidth="1"/>
    <col min="6" max="6" width="12.6640625" style="278" customWidth="1"/>
    <col min="7" max="7" width="18.5546875" style="278" customWidth="1"/>
    <col min="8" max="8" width="14" style="278" customWidth="1"/>
    <col min="9" max="9" width="9.5546875" style="278" bestFit="1" customWidth="1"/>
    <col min="10" max="12" width="9.109375" style="278"/>
    <col min="13" max="13" width="11.6640625" style="278" customWidth="1"/>
    <col min="14" max="17" width="9.109375" style="278"/>
    <col min="18" max="18" width="14.109375" style="278" customWidth="1"/>
    <col min="19" max="16384" width="9.109375" style="278"/>
  </cols>
  <sheetData>
    <row r="1" spans="1:14" ht="14.4" customHeight="1" x14ac:dyDescent="0.25">
      <c r="A1" s="561" t="s">
        <v>267</v>
      </c>
      <c r="B1" s="561"/>
      <c r="C1" s="561"/>
      <c r="D1" s="561"/>
      <c r="E1" s="561"/>
      <c r="F1" s="561"/>
      <c r="G1" s="561"/>
      <c r="H1" s="561"/>
      <c r="I1" s="561"/>
      <c r="J1" s="561"/>
      <c r="K1" s="561"/>
      <c r="L1" s="561"/>
      <c r="M1" s="561"/>
      <c r="N1" s="561"/>
    </row>
    <row r="2" spans="1:14" ht="14.4" customHeight="1" x14ac:dyDescent="0.25">
      <c r="A2" s="561" t="s">
        <v>159</v>
      </c>
      <c r="B2" s="561"/>
      <c r="C2" s="561"/>
      <c r="D2" s="561"/>
      <c r="E2" s="561"/>
      <c r="F2" s="561"/>
      <c r="G2" s="561"/>
      <c r="H2" s="561"/>
      <c r="I2" s="561"/>
      <c r="J2" s="561"/>
      <c r="K2" s="561"/>
      <c r="L2" s="561"/>
      <c r="M2" s="561"/>
      <c r="N2" s="561"/>
    </row>
    <row r="3" spans="1:14" ht="14.4" customHeight="1" x14ac:dyDescent="0.25">
      <c r="A3" s="561" t="s">
        <v>293</v>
      </c>
      <c r="B3" s="561"/>
      <c r="C3" s="561"/>
      <c r="D3" s="561"/>
      <c r="E3" s="561"/>
      <c r="F3" s="561"/>
      <c r="G3" s="561"/>
      <c r="H3" s="561"/>
      <c r="I3" s="561"/>
      <c r="J3" s="561"/>
      <c r="K3" s="561"/>
      <c r="L3" s="561"/>
      <c r="M3" s="561"/>
      <c r="N3" s="561"/>
    </row>
    <row r="4" spans="1:14" ht="14.4" customHeight="1" x14ac:dyDescent="0.25">
      <c r="A4" s="410"/>
      <c r="B4" s="410"/>
      <c r="C4" s="410"/>
      <c r="D4" s="410"/>
      <c r="E4" s="410"/>
      <c r="F4" s="410"/>
      <c r="G4" s="411"/>
      <c r="H4" s="411"/>
      <c r="I4" s="411"/>
      <c r="J4" s="411"/>
      <c r="K4" s="411"/>
      <c r="L4" s="411"/>
      <c r="M4" s="411"/>
      <c r="N4" s="411"/>
    </row>
    <row r="5" spans="1:14" ht="48" customHeight="1" x14ac:dyDescent="0.25">
      <c r="A5" s="179" t="s">
        <v>164</v>
      </c>
      <c r="B5" s="178" t="s">
        <v>146</v>
      </c>
      <c r="C5" s="179" t="s">
        <v>268</v>
      </c>
      <c r="D5" s="180" t="s">
        <v>147</v>
      </c>
      <c r="E5" s="181" t="s">
        <v>233</v>
      </c>
      <c r="F5" s="478" t="s">
        <v>148</v>
      </c>
      <c r="G5" s="182"/>
      <c r="H5" s="182"/>
      <c r="I5" s="411"/>
    </row>
    <row r="6" spans="1:14" ht="15.6" x14ac:dyDescent="0.25">
      <c r="A6" s="60" t="s">
        <v>160</v>
      </c>
      <c r="B6" s="58">
        <v>0.96</v>
      </c>
      <c r="C6" s="59">
        <v>0.84299999999999997</v>
      </c>
      <c r="D6" s="279">
        <v>-0.12188</v>
      </c>
      <c r="E6" s="183" t="s">
        <v>275</v>
      </c>
      <c r="F6" s="479">
        <v>0</v>
      </c>
      <c r="G6" s="184"/>
      <c r="H6" s="185"/>
      <c r="I6" s="186"/>
    </row>
    <row r="7" spans="1:14" ht="13.2" x14ac:dyDescent="0.25">
      <c r="A7" s="60"/>
      <c r="B7" s="58"/>
      <c r="C7" s="59"/>
      <c r="D7" s="279"/>
      <c r="E7" s="183"/>
      <c r="F7" s="479"/>
      <c r="G7" s="184"/>
      <c r="H7" s="185"/>
      <c r="I7" s="186"/>
    </row>
    <row r="8" spans="1:14" ht="15.6" x14ac:dyDescent="0.25">
      <c r="A8" s="60" t="s">
        <v>174</v>
      </c>
      <c r="B8" s="58">
        <v>0.97699999999999998</v>
      </c>
      <c r="C8" s="59">
        <v>0.94099999999999995</v>
      </c>
      <c r="D8" s="279">
        <v>3.6846999999999998E-2</v>
      </c>
      <c r="E8" s="183" t="s">
        <v>277</v>
      </c>
      <c r="F8" s="479">
        <v>0.14810000000000001</v>
      </c>
      <c r="G8" s="184"/>
      <c r="H8" s="185"/>
      <c r="I8" s="186"/>
    </row>
    <row r="9" spans="1:14" ht="13.2" x14ac:dyDescent="0.25">
      <c r="A9" s="61"/>
      <c r="B9" s="58"/>
      <c r="C9" s="59"/>
      <c r="D9" s="279"/>
      <c r="E9" s="69"/>
      <c r="F9" s="479"/>
      <c r="G9" s="184"/>
      <c r="H9" s="67"/>
      <c r="I9" s="186"/>
    </row>
    <row r="10" spans="1:14" ht="13.2" x14ac:dyDescent="0.25">
      <c r="A10" s="60" t="s">
        <v>161</v>
      </c>
      <c r="B10" s="420">
        <v>1.054</v>
      </c>
      <c r="C10" s="421">
        <v>0.89100000000000001</v>
      </c>
      <c r="D10" s="422">
        <v>-0.15465000000000001</v>
      </c>
      <c r="E10" s="423" t="s">
        <v>275</v>
      </c>
      <c r="F10" s="424">
        <v>0</v>
      </c>
      <c r="G10" s="184"/>
      <c r="H10" s="67"/>
      <c r="I10" s="186"/>
    </row>
    <row r="11" spans="1:14" ht="13.2" x14ac:dyDescent="0.25">
      <c r="A11" s="60"/>
      <c r="B11" s="58"/>
      <c r="C11" s="59"/>
      <c r="D11" s="279"/>
      <c r="E11" s="183"/>
      <c r="F11" s="480"/>
      <c r="G11" s="184"/>
      <c r="H11" s="185"/>
      <c r="I11" s="186"/>
    </row>
    <row r="12" spans="1:14" ht="15.6" x14ac:dyDescent="0.25">
      <c r="A12" s="60" t="s">
        <v>194</v>
      </c>
      <c r="B12" s="395">
        <v>0.94399999999999995</v>
      </c>
      <c r="C12" s="476">
        <v>0.94299999999999995</v>
      </c>
      <c r="D12" s="408">
        <v>0</v>
      </c>
      <c r="E12" s="477" t="s">
        <v>277</v>
      </c>
      <c r="F12" s="481">
        <v>0.97060999999999997</v>
      </c>
      <c r="G12" s="187"/>
      <c r="H12" s="188"/>
      <c r="I12" s="189"/>
    </row>
    <row r="13" spans="1:14" ht="13.2" x14ac:dyDescent="0.25">
      <c r="A13" s="60"/>
      <c r="B13" s="66"/>
      <c r="C13" s="70"/>
      <c r="D13" s="244"/>
      <c r="E13" s="70"/>
      <c r="F13" s="314"/>
      <c r="G13" s="187"/>
      <c r="H13" s="188"/>
      <c r="I13" s="189"/>
    </row>
    <row r="14" spans="1:14" ht="15.6" x14ac:dyDescent="0.25">
      <c r="A14" s="281" t="s">
        <v>195</v>
      </c>
      <c r="B14" s="302">
        <v>0.85</v>
      </c>
      <c r="C14" s="326">
        <v>0.76900000000000002</v>
      </c>
      <c r="D14" s="394">
        <v>-9.5294000000000004E-2</v>
      </c>
      <c r="E14" s="305" t="s">
        <v>275</v>
      </c>
      <c r="F14" s="482">
        <v>1.6619999999999999E-6</v>
      </c>
      <c r="H14" s="165"/>
      <c r="I14" s="165"/>
      <c r="J14" s="191"/>
    </row>
    <row r="15" spans="1:14" ht="13.2" x14ac:dyDescent="0.25">
      <c r="A15" s="47"/>
      <c r="B15" s="63"/>
      <c r="C15" s="63"/>
      <c r="D15" s="279"/>
      <c r="E15" s="192"/>
      <c r="F15" s="193"/>
      <c r="G15" s="187"/>
      <c r="H15" s="85"/>
      <c r="I15" s="194"/>
      <c r="J15" s="191"/>
    </row>
    <row r="16" spans="1:14" ht="13.2" x14ac:dyDescent="0.25">
      <c r="A16" s="47"/>
      <c r="B16" s="47"/>
      <c r="C16" s="47"/>
      <c r="D16" s="47"/>
      <c r="E16" s="47"/>
      <c r="F16" s="47"/>
      <c r="G16" s="195"/>
      <c r="H16" s="196"/>
      <c r="I16" s="197"/>
    </row>
    <row r="17" spans="1:15" s="198" customFormat="1" ht="13.2" x14ac:dyDescent="0.25">
      <c r="A17" s="114" t="s">
        <v>149</v>
      </c>
      <c r="G17" s="187"/>
      <c r="H17" s="199"/>
      <c r="I17" s="200"/>
    </row>
    <row r="18" spans="1:15" s="198" customFormat="1" ht="13.2" x14ac:dyDescent="0.25">
      <c r="A18" s="114" t="s">
        <v>297</v>
      </c>
      <c r="G18" s="187"/>
      <c r="H18" s="199"/>
      <c r="I18" s="200"/>
    </row>
    <row r="19" spans="1:15" s="198" customFormat="1" ht="13.2" x14ac:dyDescent="0.25">
      <c r="A19" s="114" t="s">
        <v>193</v>
      </c>
      <c r="G19" s="187"/>
      <c r="H19" s="199"/>
      <c r="I19" s="200"/>
    </row>
    <row r="20" spans="1:15" s="198" customFormat="1" ht="13.2" x14ac:dyDescent="0.25">
      <c r="A20" s="115"/>
      <c r="B20" s="201"/>
      <c r="C20" s="201"/>
      <c r="D20" s="201"/>
      <c r="E20" s="201"/>
      <c r="F20" s="201"/>
      <c r="G20" s="187"/>
      <c r="H20" s="199"/>
      <c r="I20" s="200"/>
      <c r="J20" s="201"/>
      <c r="K20" s="201"/>
      <c r="L20" s="201"/>
      <c r="M20" s="201"/>
      <c r="N20" s="201"/>
      <c r="O20" s="201"/>
    </row>
    <row r="21" spans="1:15" s="198" customFormat="1" ht="13.2" x14ac:dyDescent="0.25">
      <c r="A21" s="115"/>
      <c r="B21" s="201"/>
      <c r="C21" s="201"/>
      <c r="D21" s="201"/>
      <c r="E21" s="201"/>
      <c r="F21" s="201"/>
      <c r="G21" s="187"/>
      <c r="H21" s="199"/>
      <c r="I21" s="200"/>
      <c r="J21" s="201"/>
      <c r="K21" s="201"/>
      <c r="L21" s="201"/>
      <c r="M21" s="201"/>
      <c r="N21" s="201"/>
      <c r="O21" s="201"/>
    </row>
    <row r="22" spans="1:15" s="198" customFormat="1" ht="12.75" customHeight="1" x14ac:dyDescent="0.25">
      <c r="A22" s="115"/>
      <c r="B22" s="201"/>
      <c r="C22" s="201"/>
      <c r="D22" s="201"/>
      <c r="E22" s="201"/>
      <c r="F22" s="201"/>
      <c r="G22" s="187"/>
      <c r="H22" s="199"/>
      <c r="I22" s="200"/>
      <c r="J22" s="201"/>
      <c r="K22" s="201"/>
      <c r="L22" s="201"/>
      <c r="M22" s="201"/>
      <c r="N22" s="201"/>
      <c r="O22" s="201"/>
    </row>
    <row r="23" spans="1:15" s="198" customFormat="1" ht="15" customHeight="1" x14ac:dyDescent="0.25">
      <c r="A23" s="115"/>
      <c r="B23" s="201"/>
      <c r="C23" s="201"/>
      <c r="D23" s="201"/>
      <c r="E23" s="201"/>
      <c r="F23" s="201"/>
      <c r="G23" s="201"/>
      <c r="H23" s="201"/>
      <c r="I23" s="201"/>
      <c r="J23" s="201"/>
      <c r="K23" s="201"/>
      <c r="L23" s="201"/>
      <c r="M23" s="201"/>
      <c r="N23" s="201"/>
      <c r="O23" s="201"/>
    </row>
    <row r="24" spans="1:15" s="198" customFormat="1" ht="15" customHeight="1" x14ac:dyDescent="0.25"/>
    <row r="25" spans="1:15" s="198" customFormat="1" ht="17.25" customHeight="1" x14ac:dyDescent="0.25"/>
    <row r="26" spans="1:15" s="47" customFormat="1" ht="15" customHeight="1" x14ac:dyDescent="0.25">
      <c r="A26" s="201"/>
      <c r="B26" s="278"/>
      <c r="C26" s="278"/>
      <c r="D26" s="278"/>
      <c r="E26" s="278"/>
      <c r="F26" s="278"/>
    </row>
    <row r="38" spans="11:11" ht="15" customHeight="1" x14ac:dyDescent="0.25">
      <c r="K38" s="47"/>
    </row>
  </sheetData>
  <mergeCells count="3">
    <mergeCell ref="A1:N1"/>
    <mergeCell ref="A2:N2"/>
    <mergeCell ref="A3:N3"/>
  </mergeCells>
  <pageMargins left="0.7" right="0.7" top="0.75" bottom="0.7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selection activeCell="E10" sqref="E10"/>
    </sheetView>
  </sheetViews>
  <sheetFormatPr defaultColWidth="16.88671875" defaultRowHeight="15" customHeight="1" x14ac:dyDescent="0.25"/>
  <cols>
    <col min="1" max="1" width="16.88671875" style="121"/>
    <col min="2" max="3" width="12.6640625" style="120" customWidth="1"/>
    <col min="4" max="4" width="12.6640625" style="241" customWidth="1"/>
    <col min="5" max="5" width="19.88671875" style="163" customWidth="1"/>
    <col min="6" max="6" width="12.6640625" style="121" customWidth="1"/>
    <col min="7" max="7" width="16.88671875" style="142"/>
    <col min="8" max="16384" width="16.88671875" style="121"/>
  </cols>
  <sheetData>
    <row r="1" spans="1:7" ht="30" customHeight="1" x14ac:dyDescent="0.25">
      <c r="A1" s="581" t="s">
        <v>272</v>
      </c>
      <c r="B1" s="582"/>
      <c r="C1" s="582"/>
      <c r="D1" s="582"/>
      <c r="E1" s="582"/>
      <c r="F1" s="583"/>
    </row>
    <row r="2" spans="1:7" ht="14.4" customHeight="1" thickBot="1" x14ac:dyDescent="0.3">
      <c r="A2" s="584" t="s">
        <v>156</v>
      </c>
      <c r="B2" s="585"/>
      <c r="C2" s="585"/>
      <c r="D2" s="585"/>
      <c r="E2" s="585"/>
      <c r="F2" s="586"/>
    </row>
    <row r="3" spans="1:7" s="145" customFormat="1" ht="14.4" customHeight="1" thickTop="1" x14ac:dyDescent="0.25">
      <c r="A3" s="143"/>
      <c r="B3" s="587" t="s">
        <v>187</v>
      </c>
      <c r="C3" s="588"/>
      <c r="D3" s="588"/>
      <c r="E3" s="588"/>
      <c r="F3" s="589"/>
      <c r="G3" s="144"/>
    </row>
    <row r="4" spans="1:7" s="145" customFormat="1" ht="40.950000000000003" customHeight="1" x14ac:dyDescent="0.25">
      <c r="A4" s="146" t="s">
        <v>232</v>
      </c>
      <c r="B4" s="147" t="s">
        <v>146</v>
      </c>
      <c r="C4" s="148" t="s">
        <v>268</v>
      </c>
      <c r="D4" s="237" t="s">
        <v>147</v>
      </c>
      <c r="E4" s="150" t="s">
        <v>233</v>
      </c>
      <c r="F4" s="486" t="s">
        <v>148</v>
      </c>
      <c r="G4" s="144"/>
    </row>
    <row r="5" spans="1:7" ht="13.5" customHeight="1" x14ac:dyDescent="0.25">
      <c r="A5" s="21" t="s">
        <v>61</v>
      </c>
      <c r="B5" s="378" t="s">
        <v>278</v>
      </c>
      <c r="C5" s="327" t="s">
        <v>278</v>
      </c>
      <c r="D5" s="238" t="s">
        <v>278</v>
      </c>
      <c r="E5" s="484" t="s">
        <v>278</v>
      </c>
      <c r="F5" s="487" t="s">
        <v>278</v>
      </c>
    </row>
    <row r="6" spans="1:7" ht="13.5" customHeight="1" x14ac:dyDescent="0.25">
      <c r="A6" s="21" t="s">
        <v>11</v>
      </c>
      <c r="B6" s="153">
        <v>0.71199999999999997</v>
      </c>
      <c r="C6" s="156">
        <v>0.46300000000000002</v>
      </c>
      <c r="D6" s="238">
        <v>0.34971999999999998</v>
      </c>
      <c r="E6" s="152" t="s">
        <v>277</v>
      </c>
      <c r="F6" s="488">
        <v>0.1613</v>
      </c>
    </row>
    <row r="7" spans="1:7" ht="13.5" customHeight="1" x14ac:dyDescent="0.25">
      <c r="A7" s="21" t="s">
        <v>12</v>
      </c>
      <c r="B7" s="153">
        <v>0.91</v>
      </c>
      <c r="C7" s="156">
        <v>0.61599999999999999</v>
      </c>
      <c r="D7" s="238">
        <v>0.32307999999999998</v>
      </c>
      <c r="E7" s="152" t="s">
        <v>277</v>
      </c>
      <c r="F7" s="488">
        <v>0.2145</v>
      </c>
    </row>
    <row r="8" spans="1:7" ht="13.5" customHeight="1" x14ac:dyDescent="0.25">
      <c r="A8" s="21" t="s">
        <v>13</v>
      </c>
      <c r="B8" s="153">
        <v>0.71699999999999997</v>
      </c>
      <c r="C8" s="156">
        <v>0.27100000000000002</v>
      </c>
      <c r="D8" s="238">
        <v>-0.62204000000000004</v>
      </c>
      <c r="E8" s="152" t="s">
        <v>275</v>
      </c>
      <c r="F8" s="488">
        <v>6.7000000000000002E-3</v>
      </c>
    </row>
    <row r="9" spans="1:7" ht="13.5" customHeight="1" x14ac:dyDescent="0.25">
      <c r="A9" s="21" t="s">
        <v>14</v>
      </c>
      <c r="B9" s="153">
        <v>1.456</v>
      </c>
      <c r="C9" s="156">
        <v>1.02</v>
      </c>
      <c r="D9" s="238">
        <v>-0.29944999999999999</v>
      </c>
      <c r="E9" s="152" t="s">
        <v>275</v>
      </c>
      <c r="F9" s="488">
        <v>0</v>
      </c>
    </row>
    <row r="10" spans="1:7" ht="13.5" customHeight="1" x14ac:dyDescent="0.25">
      <c r="A10" s="21" t="s">
        <v>15</v>
      </c>
      <c r="B10" s="153">
        <v>0.61699999999999999</v>
      </c>
      <c r="C10" s="156">
        <v>0.59799999999999998</v>
      </c>
      <c r="D10" s="238">
        <v>3.0790000000000001E-2</v>
      </c>
      <c r="E10" s="152" t="s">
        <v>277</v>
      </c>
      <c r="F10" s="488">
        <v>0.91979999999999995</v>
      </c>
    </row>
    <row r="11" spans="1:7" ht="13.5" customHeight="1" x14ac:dyDescent="0.25">
      <c r="A11" s="21" t="s">
        <v>16</v>
      </c>
      <c r="B11" s="155" t="s">
        <v>278</v>
      </c>
      <c r="C11" s="156" t="s">
        <v>278</v>
      </c>
      <c r="D11" s="238" t="s">
        <v>278</v>
      </c>
      <c r="E11" s="484" t="s">
        <v>278</v>
      </c>
      <c r="F11" s="487" t="s">
        <v>278</v>
      </c>
    </row>
    <row r="12" spans="1:7" ht="13.5" customHeight="1" x14ac:dyDescent="0.25">
      <c r="A12" s="21" t="s">
        <v>62</v>
      </c>
      <c r="B12" s="155" t="s">
        <v>278</v>
      </c>
      <c r="C12" s="156" t="s">
        <v>278</v>
      </c>
      <c r="D12" s="238" t="s">
        <v>278</v>
      </c>
      <c r="E12" s="484" t="s">
        <v>278</v>
      </c>
      <c r="F12" s="487" t="s">
        <v>278</v>
      </c>
    </row>
    <row r="13" spans="1:7" ht="13.5" customHeight="1" x14ac:dyDescent="0.25">
      <c r="A13" s="21" t="s">
        <v>63</v>
      </c>
      <c r="B13" s="155" t="s">
        <v>278</v>
      </c>
      <c r="C13" s="156" t="s">
        <v>278</v>
      </c>
      <c r="D13" s="238" t="s">
        <v>278</v>
      </c>
      <c r="E13" s="152" t="s">
        <v>278</v>
      </c>
      <c r="F13" s="488" t="s">
        <v>278</v>
      </c>
    </row>
    <row r="14" spans="1:7" ht="13.5" customHeight="1" x14ac:dyDescent="0.25">
      <c r="A14" s="21" t="s">
        <v>17</v>
      </c>
      <c r="B14" s="153">
        <v>1.119</v>
      </c>
      <c r="C14" s="156">
        <v>0.63800000000000001</v>
      </c>
      <c r="D14" s="238">
        <v>-0.42985000000000001</v>
      </c>
      <c r="E14" s="152" t="s">
        <v>275</v>
      </c>
      <c r="F14" s="488">
        <v>0</v>
      </c>
    </row>
    <row r="15" spans="1:7" ht="13.5" customHeight="1" x14ac:dyDescent="0.25">
      <c r="A15" s="21" t="s">
        <v>18</v>
      </c>
      <c r="B15" s="153">
        <v>1.2010000000000001</v>
      </c>
      <c r="C15" s="156">
        <v>0.93</v>
      </c>
      <c r="D15" s="238">
        <v>0.22564999999999999</v>
      </c>
      <c r="E15" s="152" t="s">
        <v>277</v>
      </c>
      <c r="F15" s="488">
        <v>7.3200000000000001E-2</v>
      </c>
    </row>
    <row r="16" spans="1:7" ht="13.5" customHeight="1" x14ac:dyDescent="0.25">
      <c r="A16" s="21" t="s">
        <v>74</v>
      </c>
      <c r="B16" s="153" t="s">
        <v>278</v>
      </c>
      <c r="C16" s="156" t="s">
        <v>278</v>
      </c>
      <c r="D16" s="238" t="s">
        <v>278</v>
      </c>
      <c r="E16" s="152" t="s">
        <v>278</v>
      </c>
      <c r="F16" s="488" t="s">
        <v>278</v>
      </c>
    </row>
    <row r="17" spans="1:6" ht="13.5" customHeight="1" x14ac:dyDescent="0.25">
      <c r="A17" s="21" t="s">
        <v>19</v>
      </c>
      <c r="B17" s="155" t="s">
        <v>278</v>
      </c>
      <c r="C17" s="156" t="s">
        <v>278</v>
      </c>
      <c r="D17" s="238" t="s">
        <v>278</v>
      </c>
      <c r="E17" s="152" t="s">
        <v>278</v>
      </c>
      <c r="F17" s="488" t="s">
        <v>278</v>
      </c>
    </row>
    <row r="18" spans="1:6" ht="13.5" customHeight="1" x14ac:dyDescent="0.25">
      <c r="A18" s="21" t="s">
        <v>20</v>
      </c>
      <c r="B18" s="155" t="s">
        <v>278</v>
      </c>
      <c r="C18" s="156" t="s">
        <v>278</v>
      </c>
      <c r="D18" s="238" t="s">
        <v>278</v>
      </c>
      <c r="E18" s="484" t="s">
        <v>278</v>
      </c>
      <c r="F18" s="487" t="s">
        <v>278</v>
      </c>
    </row>
    <row r="19" spans="1:6" ht="13.5" customHeight="1" x14ac:dyDescent="0.25">
      <c r="A19" s="21" t="s">
        <v>21</v>
      </c>
      <c r="B19" s="155" t="s">
        <v>278</v>
      </c>
      <c r="C19" s="156" t="s">
        <v>278</v>
      </c>
      <c r="D19" s="238" t="s">
        <v>278</v>
      </c>
      <c r="E19" s="484" t="s">
        <v>278</v>
      </c>
      <c r="F19" s="487" t="s">
        <v>278</v>
      </c>
    </row>
    <row r="20" spans="1:6" ht="13.5" customHeight="1" x14ac:dyDescent="0.25">
      <c r="A20" s="21" t="s">
        <v>22</v>
      </c>
      <c r="B20" s="153">
        <v>1.4159999999999999</v>
      </c>
      <c r="C20" s="156">
        <v>1.0980000000000001</v>
      </c>
      <c r="D20" s="238">
        <v>-0.22458</v>
      </c>
      <c r="E20" s="152" t="s">
        <v>275</v>
      </c>
      <c r="F20" s="488">
        <v>2.92E-2</v>
      </c>
    </row>
    <row r="21" spans="1:6" ht="13.5" customHeight="1" x14ac:dyDescent="0.25">
      <c r="A21" s="21" t="s">
        <v>23</v>
      </c>
      <c r="B21" s="153">
        <v>1.163</v>
      </c>
      <c r="C21" s="156">
        <v>1.1559999999999999</v>
      </c>
      <c r="D21" s="238">
        <v>6.0200000000000002E-3</v>
      </c>
      <c r="E21" s="152" t="s">
        <v>277</v>
      </c>
      <c r="F21" s="488">
        <v>0.96319999999999995</v>
      </c>
    </row>
    <row r="22" spans="1:6" ht="13.5" customHeight="1" x14ac:dyDescent="0.25">
      <c r="A22" s="21" t="s">
        <v>24</v>
      </c>
      <c r="B22" s="155" t="s">
        <v>278</v>
      </c>
      <c r="C22" s="156" t="s">
        <v>278</v>
      </c>
      <c r="D22" s="425" t="s">
        <v>278</v>
      </c>
      <c r="E22" s="485" t="s">
        <v>278</v>
      </c>
      <c r="F22" s="489" t="s">
        <v>278</v>
      </c>
    </row>
    <row r="23" spans="1:6" ht="13.5" customHeight="1" x14ac:dyDescent="0.25">
      <c r="A23" s="21" t="s">
        <v>25</v>
      </c>
      <c r="B23" s="155">
        <v>0.752</v>
      </c>
      <c r="C23" s="156">
        <v>1.6559999999999999</v>
      </c>
      <c r="D23" s="425">
        <v>1.2021299999999999</v>
      </c>
      <c r="E23" s="152" t="s">
        <v>279</v>
      </c>
      <c r="F23" s="488">
        <v>0</v>
      </c>
    </row>
    <row r="24" spans="1:6" ht="13.5" customHeight="1" x14ac:dyDescent="0.25">
      <c r="A24" s="21" t="s">
        <v>26</v>
      </c>
      <c r="B24" s="155">
        <v>0.74099999999999999</v>
      </c>
      <c r="C24" s="156">
        <v>0.83299999999999996</v>
      </c>
      <c r="D24" s="238">
        <v>0.12416000000000001</v>
      </c>
      <c r="E24" s="152" t="s">
        <v>277</v>
      </c>
      <c r="F24" s="488">
        <v>0.38819999999999999</v>
      </c>
    </row>
    <row r="25" spans="1:6" ht="13.5" customHeight="1" x14ac:dyDescent="0.25">
      <c r="A25" s="21" t="s">
        <v>27</v>
      </c>
      <c r="B25" s="155">
        <v>0.97499999999999998</v>
      </c>
      <c r="C25" s="156">
        <v>0.89400000000000002</v>
      </c>
      <c r="D25" s="238">
        <v>8.3080000000000001E-2</v>
      </c>
      <c r="E25" s="152" t="s">
        <v>277</v>
      </c>
      <c r="F25" s="488">
        <v>0.57069999999999999</v>
      </c>
    </row>
    <row r="26" spans="1:6" ht="13.5" customHeight="1" x14ac:dyDescent="0.25">
      <c r="A26" s="21" t="s">
        <v>64</v>
      </c>
      <c r="B26" s="155" t="s">
        <v>278</v>
      </c>
      <c r="C26" s="156" t="s">
        <v>278</v>
      </c>
      <c r="D26" s="238" t="s">
        <v>278</v>
      </c>
      <c r="E26" s="484" t="s">
        <v>278</v>
      </c>
      <c r="F26" s="487" t="s">
        <v>278</v>
      </c>
    </row>
    <row r="27" spans="1:6" ht="13.5" customHeight="1" x14ac:dyDescent="0.25">
      <c r="A27" s="21" t="s">
        <v>28</v>
      </c>
      <c r="B27" s="155" t="s">
        <v>278</v>
      </c>
      <c r="C27" s="156" t="s">
        <v>278</v>
      </c>
      <c r="D27" s="238" t="s">
        <v>278</v>
      </c>
      <c r="E27" s="152" t="s">
        <v>278</v>
      </c>
      <c r="F27" s="488" t="s">
        <v>278</v>
      </c>
    </row>
    <row r="28" spans="1:6" ht="13.5" customHeight="1" x14ac:dyDescent="0.25">
      <c r="A28" s="21" t="s">
        <v>29</v>
      </c>
      <c r="B28" s="155">
        <v>1.0429999999999999</v>
      </c>
      <c r="C28" s="156">
        <v>0.91200000000000003</v>
      </c>
      <c r="D28" s="239">
        <v>0.12559999999999999</v>
      </c>
      <c r="E28" s="152" t="s">
        <v>277</v>
      </c>
      <c r="F28" s="488">
        <v>0.39910000000000001</v>
      </c>
    </row>
    <row r="29" spans="1:6" ht="13.5" customHeight="1" x14ac:dyDescent="0.25">
      <c r="A29" s="21" t="s">
        <v>30</v>
      </c>
      <c r="B29" s="155" t="s">
        <v>278</v>
      </c>
      <c r="C29" s="156" t="s">
        <v>278</v>
      </c>
      <c r="D29" s="238" t="s">
        <v>278</v>
      </c>
      <c r="E29" s="484" t="s">
        <v>278</v>
      </c>
      <c r="F29" s="487" t="s">
        <v>278</v>
      </c>
    </row>
    <row r="30" spans="1:6" ht="13.5" customHeight="1" x14ac:dyDescent="0.25">
      <c r="A30" s="21" t="s">
        <v>31</v>
      </c>
      <c r="B30" s="155">
        <v>0.92300000000000004</v>
      </c>
      <c r="C30" s="156">
        <v>0.75900000000000001</v>
      </c>
      <c r="D30" s="238">
        <v>0.17768</v>
      </c>
      <c r="E30" s="152" t="s">
        <v>277</v>
      </c>
      <c r="F30" s="488">
        <v>0.3236</v>
      </c>
    </row>
    <row r="31" spans="1:6" ht="13.5" customHeight="1" x14ac:dyDescent="0.25">
      <c r="A31" s="21" t="s">
        <v>32</v>
      </c>
      <c r="B31" s="155">
        <v>1.153</v>
      </c>
      <c r="C31" s="156">
        <v>0.56399999999999995</v>
      </c>
      <c r="D31" s="238">
        <v>-0.51083999999999996</v>
      </c>
      <c r="E31" s="152" t="s">
        <v>275</v>
      </c>
      <c r="F31" s="488">
        <v>1.5E-3</v>
      </c>
    </row>
    <row r="32" spans="1:6" ht="13.5" customHeight="1" x14ac:dyDescent="0.25">
      <c r="A32" s="21" t="s">
        <v>33</v>
      </c>
      <c r="B32" s="155" t="s">
        <v>278</v>
      </c>
      <c r="C32" s="156" t="s">
        <v>278</v>
      </c>
      <c r="D32" s="238" t="s">
        <v>278</v>
      </c>
      <c r="E32" s="484" t="s">
        <v>278</v>
      </c>
      <c r="F32" s="487" t="s">
        <v>278</v>
      </c>
    </row>
    <row r="33" spans="1:6" ht="13.5" customHeight="1" x14ac:dyDescent="0.25">
      <c r="A33" s="21" t="s">
        <v>34</v>
      </c>
      <c r="B33" s="155">
        <v>1.044</v>
      </c>
      <c r="C33" s="156">
        <v>0.77400000000000002</v>
      </c>
      <c r="D33" s="238">
        <v>0.25862000000000002</v>
      </c>
      <c r="E33" s="152" t="s">
        <v>277</v>
      </c>
      <c r="F33" s="488">
        <v>8.2199999999999995E-2</v>
      </c>
    </row>
    <row r="34" spans="1:6" ht="13.5" customHeight="1" x14ac:dyDescent="0.25">
      <c r="A34" s="21" t="s">
        <v>35</v>
      </c>
      <c r="B34" s="155" t="s">
        <v>278</v>
      </c>
      <c r="C34" s="156" t="s">
        <v>278</v>
      </c>
      <c r="D34" s="238" t="s">
        <v>278</v>
      </c>
      <c r="E34" s="484" t="s">
        <v>278</v>
      </c>
      <c r="F34" s="487" t="s">
        <v>278</v>
      </c>
    </row>
    <row r="35" spans="1:6" ht="13.5" customHeight="1" x14ac:dyDescent="0.25">
      <c r="A35" s="21" t="s">
        <v>36</v>
      </c>
      <c r="B35" s="155" t="s">
        <v>278</v>
      </c>
      <c r="C35" s="156" t="s">
        <v>278</v>
      </c>
      <c r="D35" s="238" t="s">
        <v>278</v>
      </c>
      <c r="E35" s="484" t="s">
        <v>278</v>
      </c>
      <c r="F35" s="487" t="s">
        <v>278</v>
      </c>
    </row>
    <row r="36" spans="1:6" ht="13.5" customHeight="1" x14ac:dyDescent="0.25">
      <c r="A36" s="21" t="s">
        <v>37</v>
      </c>
      <c r="B36" s="155" t="s">
        <v>278</v>
      </c>
      <c r="C36" s="156" t="s">
        <v>278</v>
      </c>
      <c r="D36" s="238" t="s">
        <v>278</v>
      </c>
      <c r="E36" s="152" t="s">
        <v>278</v>
      </c>
      <c r="F36" s="488" t="s">
        <v>278</v>
      </c>
    </row>
    <row r="37" spans="1:6" ht="13.5" customHeight="1" x14ac:dyDescent="0.25">
      <c r="A37" s="21" t="s">
        <v>38</v>
      </c>
      <c r="B37" s="155">
        <v>0.83799999999999997</v>
      </c>
      <c r="C37" s="156">
        <v>0.88500000000000001</v>
      </c>
      <c r="D37" s="238">
        <v>5.6090000000000001E-2</v>
      </c>
      <c r="E37" s="152" t="s">
        <v>277</v>
      </c>
      <c r="F37" s="488">
        <v>0.74329999999999996</v>
      </c>
    </row>
    <row r="38" spans="1:6" ht="13.5" customHeight="1" x14ac:dyDescent="0.25">
      <c r="A38" s="21" t="s">
        <v>39</v>
      </c>
      <c r="B38" s="155" t="s">
        <v>278</v>
      </c>
      <c r="C38" s="156" t="s">
        <v>278</v>
      </c>
      <c r="D38" s="238" t="s">
        <v>278</v>
      </c>
      <c r="E38" s="484" t="s">
        <v>278</v>
      </c>
      <c r="F38" s="487" t="s">
        <v>278</v>
      </c>
    </row>
    <row r="39" spans="1:6" ht="13.5" customHeight="1" x14ac:dyDescent="0.25">
      <c r="A39" s="21" t="s">
        <v>40</v>
      </c>
      <c r="B39" s="155">
        <v>0.78900000000000003</v>
      </c>
      <c r="C39" s="156">
        <v>0.58599999999999997</v>
      </c>
      <c r="D39" s="238">
        <v>0.25729000000000002</v>
      </c>
      <c r="E39" s="152" t="s">
        <v>277</v>
      </c>
      <c r="F39" s="488">
        <v>0.14000000000000001</v>
      </c>
    </row>
    <row r="40" spans="1:6" ht="13.5" customHeight="1" x14ac:dyDescent="0.25">
      <c r="A40" s="21" t="s">
        <v>41</v>
      </c>
      <c r="B40" s="155" t="s">
        <v>278</v>
      </c>
      <c r="C40" s="156" t="s">
        <v>278</v>
      </c>
      <c r="D40" s="238" t="s">
        <v>278</v>
      </c>
      <c r="E40" s="484" t="s">
        <v>278</v>
      </c>
      <c r="F40" s="487" t="s">
        <v>278</v>
      </c>
    </row>
    <row r="41" spans="1:6" ht="13.5" customHeight="1" x14ac:dyDescent="0.25">
      <c r="A41" s="21" t="s">
        <v>42</v>
      </c>
      <c r="B41" s="155">
        <v>0.86499999999999999</v>
      </c>
      <c r="C41" s="156">
        <v>0.67100000000000004</v>
      </c>
      <c r="D41" s="238">
        <v>-0.22428000000000001</v>
      </c>
      <c r="E41" s="152" t="s">
        <v>275</v>
      </c>
      <c r="F41" s="488">
        <v>3.4000000000000002E-2</v>
      </c>
    </row>
    <row r="42" spans="1:6" ht="13.5" customHeight="1" x14ac:dyDescent="0.25">
      <c r="A42" s="21" t="s">
        <v>43</v>
      </c>
      <c r="B42" s="155">
        <v>0.76400000000000001</v>
      </c>
      <c r="C42" s="156">
        <v>0.92</v>
      </c>
      <c r="D42" s="238">
        <v>0.20419000000000001</v>
      </c>
      <c r="E42" s="152" t="s">
        <v>277</v>
      </c>
      <c r="F42" s="488">
        <v>0.34860000000000002</v>
      </c>
    </row>
    <row r="43" spans="1:6" ht="13.5" customHeight="1" x14ac:dyDescent="0.25">
      <c r="A43" s="21" t="s">
        <v>44</v>
      </c>
      <c r="B43" s="155" t="s">
        <v>278</v>
      </c>
      <c r="C43" s="156" t="s">
        <v>278</v>
      </c>
      <c r="D43" s="238" t="s">
        <v>278</v>
      </c>
      <c r="E43" s="484" t="s">
        <v>278</v>
      </c>
      <c r="F43" s="487" t="s">
        <v>278</v>
      </c>
    </row>
    <row r="44" spans="1:6" ht="13.5" customHeight="1" x14ac:dyDescent="0.25">
      <c r="A44" s="21" t="s">
        <v>45</v>
      </c>
      <c r="B44" s="155">
        <v>1.0940000000000001</v>
      </c>
      <c r="C44" s="156">
        <v>1.052</v>
      </c>
      <c r="D44" s="238">
        <v>3.8390000000000001E-2</v>
      </c>
      <c r="E44" s="152" t="s">
        <v>277</v>
      </c>
      <c r="F44" s="488">
        <v>0.77739999999999998</v>
      </c>
    </row>
    <row r="45" spans="1:6" ht="13.5" customHeight="1" x14ac:dyDescent="0.25">
      <c r="A45" s="21" t="s">
        <v>46</v>
      </c>
      <c r="B45" s="155" t="s">
        <v>278</v>
      </c>
      <c r="C45" s="156" t="s">
        <v>278</v>
      </c>
      <c r="D45" s="238" t="s">
        <v>278</v>
      </c>
      <c r="E45" s="152" t="s">
        <v>278</v>
      </c>
      <c r="F45" s="488" t="s">
        <v>278</v>
      </c>
    </row>
    <row r="46" spans="1:6" ht="13.5" customHeight="1" x14ac:dyDescent="0.25">
      <c r="A46" s="21" t="s">
        <v>47</v>
      </c>
      <c r="B46" s="155" t="s">
        <v>278</v>
      </c>
      <c r="C46" s="156" t="s">
        <v>278</v>
      </c>
      <c r="D46" s="238" t="s">
        <v>278</v>
      </c>
      <c r="E46" s="484" t="s">
        <v>278</v>
      </c>
      <c r="F46" s="487" t="s">
        <v>278</v>
      </c>
    </row>
    <row r="47" spans="1:6" ht="13.5" customHeight="1" x14ac:dyDescent="0.25">
      <c r="A47" s="21" t="s">
        <v>48</v>
      </c>
      <c r="B47" s="155">
        <v>1.1890000000000001</v>
      </c>
      <c r="C47" s="156">
        <v>0.78600000000000003</v>
      </c>
      <c r="D47" s="238">
        <v>0.33894000000000002</v>
      </c>
      <c r="E47" s="152" t="s">
        <v>277</v>
      </c>
      <c r="F47" s="488">
        <v>7.9799999999999996E-2</v>
      </c>
    </row>
    <row r="48" spans="1:6" ht="13.5" customHeight="1" x14ac:dyDescent="0.25">
      <c r="A48" s="21" t="s">
        <v>65</v>
      </c>
      <c r="B48" s="155" t="s">
        <v>278</v>
      </c>
      <c r="C48" s="156" t="s">
        <v>278</v>
      </c>
      <c r="D48" s="238" t="s">
        <v>278</v>
      </c>
      <c r="E48" s="484" t="s">
        <v>278</v>
      </c>
      <c r="F48" s="487" t="s">
        <v>278</v>
      </c>
    </row>
    <row r="49" spans="1:8" ht="13.5" customHeight="1" x14ac:dyDescent="0.25">
      <c r="A49" s="21" t="s">
        <v>49</v>
      </c>
      <c r="B49" s="155">
        <v>0.67300000000000004</v>
      </c>
      <c r="C49" s="156">
        <v>0.89600000000000002</v>
      </c>
      <c r="D49" s="425">
        <v>0.33134999999999998</v>
      </c>
      <c r="E49" s="152" t="s">
        <v>277</v>
      </c>
      <c r="F49" s="488">
        <v>0.16880000000000001</v>
      </c>
    </row>
    <row r="50" spans="1:8" ht="13.5" customHeight="1" x14ac:dyDescent="0.25">
      <c r="A50" s="21" t="s">
        <v>50</v>
      </c>
      <c r="B50" s="155">
        <v>0.81799999999999995</v>
      </c>
      <c r="C50" s="156">
        <v>0.82599999999999996</v>
      </c>
      <c r="D50" s="238">
        <v>9.7800000000000005E-3</v>
      </c>
      <c r="E50" s="152" t="s">
        <v>277</v>
      </c>
      <c r="F50" s="488">
        <v>0.87519999999999998</v>
      </c>
    </row>
    <row r="51" spans="1:8" ht="13.5" customHeight="1" x14ac:dyDescent="0.25">
      <c r="A51" s="21" t="s">
        <v>51</v>
      </c>
      <c r="B51" s="155" t="s">
        <v>278</v>
      </c>
      <c r="C51" s="156" t="s">
        <v>278</v>
      </c>
      <c r="D51" s="238" t="s">
        <v>278</v>
      </c>
      <c r="E51" s="484" t="s">
        <v>278</v>
      </c>
      <c r="F51" s="487" t="s">
        <v>278</v>
      </c>
    </row>
    <row r="52" spans="1:8" ht="13.5" customHeight="1" x14ac:dyDescent="0.25">
      <c r="A52" s="21" t="s">
        <v>52</v>
      </c>
      <c r="B52" s="155">
        <v>0.75</v>
      </c>
      <c r="C52" s="156">
        <v>1.2</v>
      </c>
      <c r="D52" s="425">
        <v>0.6</v>
      </c>
      <c r="E52" s="152" t="s">
        <v>277</v>
      </c>
      <c r="F52" s="488">
        <v>5.7000000000000002E-2</v>
      </c>
    </row>
    <row r="53" spans="1:8" ht="13.5" customHeight="1" x14ac:dyDescent="0.25">
      <c r="A53" s="21" t="s">
        <v>75</v>
      </c>
      <c r="B53" s="155" t="s">
        <v>278</v>
      </c>
      <c r="C53" s="156" t="s">
        <v>278</v>
      </c>
      <c r="D53" s="238" t="s">
        <v>278</v>
      </c>
      <c r="E53" s="152" t="s">
        <v>278</v>
      </c>
      <c r="F53" s="488" t="s">
        <v>278</v>
      </c>
    </row>
    <row r="54" spans="1:8" ht="13.5" customHeight="1" x14ac:dyDescent="0.25">
      <c r="A54" s="21" t="s">
        <v>53</v>
      </c>
      <c r="B54" s="155" t="s">
        <v>278</v>
      </c>
      <c r="C54" s="156" t="s">
        <v>278</v>
      </c>
      <c r="D54" s="238" t="s">
        <v>278</v>
      </c>
      <c r="E54" s="152" t="s">
        <v>278</v>
      </c>
      <c r="F54" s="488" t="s">
        <v>278</v>
      </c>
    </row>
    <row r="55" spans="1:8" ht="13.5" customHeight="1" x14ac:dyDescent="0.25">
      <c r="A55" s="21" t="s">
        <v>54</v>
      </c>
      <c r="B55" s="155" t="s">
        <v>278</v>
      </c>
      <c r="C55" s="156" t="s">
        <v>278</v>
      </c>
      <c r="D55" s="238">
        <v>0.76083999999999996</v>
      </c>
      <c r="E55" s="152" t="s">
        <v>277</v>
      </c>
      <c r="F55" s="488">
        <v>0.1019</v>
      </c>
    </row>
    <row r="56" spans="1:8" ht="13.5" customHeight="1" x14ac:dyDescent="0.25">
      <c r="A56" s="21" t="s">
        <v>55</v>
      </c>
      <c r="B56" s="155">
        <v>0.84499999999999997</v>
      </c>
      <c r="C56" s="156">
        <v>0.64500000000000002</v>
      </c>
      <c r="D56" s="238">
        <v>0.23669000000000001</v>
      </c>
      <c r="E56" s="152" t="s">
        <v>277</v>
      </c>
      <c r="F56" s="488">
        <v>0.32190000000000002</v>
      </c>
    </row>
    <row r="57" spans="1:8" ht="13.5" customHeight="1" x14ac:dyDescent="0.25">
      <c r="A57" s="21" t="s">
        <v>56</v>
      </c>
      <c r="B57" s="155" t="s">
        <v>278</v>
      </c>
      <c r="C57" s="156" t="s">
        <v>278</v>
      </c>
      <c r="D57" s="238" t="s">
        <v>278</v>
      </c>
      <c r="E57" s="152" t="s">
        <v>278</v>
      </c>
      <c r="F57" s="488" t="s">
        <v>278</v>
      </c>
    </row>
    <row r="58" spans="1:8" ht="13.5" customHeight="1" x14ac:dyDescent="0.25">
      <c r="A58" s="21" t="s">
        <v>57</v>
      </c>
      <c r="B58" s="153" t="s">
        <v>278</v>
      </c>
      <c r="C58" s="156" t="s">
        <v>278</v>
      </c>
      <c r="D58" s="238" t="s">
        <v>278</v>
      </c>
      <c r="E58" s="152" t="s">
        <v>278</v>
      </c>
      <c r="F58" s="490" t="s">
        <v>278</v>
      </c>
    </row>
    <row r="59" spans="1:8" s="145" customFormat="1" ht="13.5" customHeight="1" x14ac:dyDescent="0.25">
      <c r="A59" s="157" t="s">
        <v>58</v>
      </c>
      <c r="B59" s="235">
        <v>0.96</v>
      </c>
      <c r="C59" s="236">
        <v>0.84299999999999997</v>
      </c>
      <c r="D59" s="240">
        <v>-0.12188</v>
      </c>
      <c r="E59" s="162" t="s">
        <v>275</v>
      </c>
      <c r="F59" s="483">
        <v>0</v>
      </c>
      <c r="G59" s="142"/>
      <c r="H59" s="121"/>
    </row>
    <row r="60" spans="1:8" s="145" customFormat="1" ht="14.1" customHeight="1" x14ac:dyDescent="0.25">
      <c r="A60" s="317"/>
      <c r="B60" s="318"/>
      <c r="C60" s="318"/>
      <c r="D60" s="319"/>
      <c r="E60" s="320"/>
      <c r="F60" s="317"/>
      <c r="G60" s="142"/>
      <c r="H60" s="121"/>
    </row>
    <row r="61" spans="1:8" ht="13.5" customHeight="1" x14ac:dyDescent="0.25"/>
    <row r="62" spans="1:8" ht="15" customHeight="1" x14ac:dyDescent="0.25">
      <c r="A62" s="278" t="s">
        <v>149</v>
      </c>
    </row>
    <row r="63" spans="1:8" ht="15" customHeight="1" x14ac:dyDescent="0.25">
      <c r="A63" s="47" t="s">
        <v>298</v>
      </c>
    </row>
    <row r="64" spans="1:8" ht="15" customHeight="1" x14ac:dyDescent="0.25">
      <c r="A64" s="47" t="s">
        <v>273</v>
      </c>
    </row>
  </sheetData>
  <mergeCells count="3">
    <mergeCell ref="A1:F1"/>
    <mergeCell ref="A2:F2"/>
    <mergeCell ref="B3:F3"/>
  </mergeCells>
  <pageMargins left="0.7" right="0.7" top="0.75" bottom="0.75" header="0.3" footer="0.3"/>
  <pageSetup scale="73"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selection activeCell="H4" sqref="H4"/>
    </sheetView>
  </sheetViews>
  <sheetFormatPr defaultColWidth="9.109375" defaultRowHeight="15" customHeight="1" x14ac:dyDescent="0.25"/>
  <cols>
    <col min="1" max="1" width="16.88671875" style="121" customWidth="1"/>
    <col min="2" max="3" width="12.6640625" style="120" customWidth="1"/>
    <col min="4" max="4" width="12.6640625" style="121" customWidth="1"/>
    <col min="5" max="5" width="19.88671875" style="163" customWidth="1"/>
    <col min="6" max="6" width="12.6640625" style="121" customWidth="1"/>
    <col min="7" max="16384" width="9.109375" style="121"/>
  </cols>
  <sheetData>
    <row r="1" spans="1:6" ht="30" customHeight="1" x14ac:dyDescent="0.25">
      <c r="A1" s="581" t="s">
        <v>272</v>
      </c>
      <c r="B1" s="582"/>
      <c r="C1" s="582"/>
      <c r="D1" s="582"/>
      <c r="E1" s="582"/>
      <c r="F1" s="583"/>
    </row>
    <row r="2" spans="1:6" ht="14.4" customHeight="1" thickBot="1" x14ac:dyDescent="0.3">
      <c r="A2" s="584" t="s">
        <v>157</v>
      </c>
      <c r="B2" s="585"/>
      <c r="C2" s="585"/>
      <c r="D2" s="585"/>
      <c r="E2" s="585"/>
      <c r="F2" s="586"/>
    </row>
    <row r="3" spans="1:6" s="145" customFormat="1" ht="14.4" customHeight="1" thickTop="1" x14ac:dyDescent="0.25">
      <c r="A3" s="143"/>
      <c r="B3" s="587" t="s">
        <v>187</v>
      </c>
      <c r="C3" s="588"/>
      <c r="D3" s="588"/>
      <c r="E3" s="588"/>
      <c r="F3" s="589"/>
    </row>
    <row r="4" spans="1:6" s="145" customFormat="1" ht="42" customHeight="1" x14ac:dyDescent="0.25">
      <c r="A4" s="146" t="s">
        <v>232</v>
      </c>
      <c r="B4" s="147" t="s">
        <v>146</v>
      </c>
      <c r="C4" s="148" t="s">
        <v>268</v>
      </c>
      <c r="D4" s="149" t="s">
        <v>147</v>
      </c>
      <c r="E4" s="150" t="s">
        <v>233</v>
      </c>
      <c r="F4" s="486" t="s">
        <v>148</v>
      </c>
    </row>
    <row r="5" spans="1:6" ht="13.5" customHeight="1" x14ac:dyDescent="0.25">
      <c r="A5" s="21" t="s">
        <v>61</v>
      </c>
      <c r="B5" s="378" t="s">
        <v>278</v>
      </c>
      <c r="C5" s="327" t="s">
        <v>278</v>
      </c>
      <c r="D5" s="164" t="s">
        <v>278</v>
      </c>
      <c r="E5" s="491" t="s">
        <v>278</v>
      </c>
      <c r="F5" s="493" t="s">
        <v>278</v>
      </c>
    </row>
    <row r="6" spans="1:6" ht="13.5" customHeight="1" x14ac:dyDescent="0.25">
      <c r="A6" s="21" t="s">
        <v>11</v>
      </c>
      <c r="B6" s="155">
        <v>0.86399999999999999</v>
      </c>
      <c r="C6" s="156">
        <v>1.0940000000000001</v>
      </c>
      <c r="D6" s="151">
        <v>0.26619999999999999</v>
      </c>
      <c r="E6" s="152" t="s">
        <v>277</v>
      </c>
      <c r="F6" s="488">
        <v>0.29709999999999998</v>
      </c>
    </row>
    <row r="7" spans="1:6" ht="13.5" customHeight="1" x14ac:dyDescent="0.25">
      <c r="A7" s="21" t="s">
        <v>12</v>
      </c>
      <c r="B7" s="155">
        <v>0.873</v>
      </c>
      <c r="C7" s="156">
        <v>1.153</v>
      </c>
      <c r="D7" s="151">
        <v>0.32073000000000002</v>
      </c>
      <c r="E7" s="152" t="s">
        <v>277</v>
      </c>
      <c r="F7" s="488">
        <v>0.25140000000000001</v>
      </c>
    </row>
    <row r="8" spans="1:6" ht="13.5" customHeight="1" x14ac:dyDescent="0.25">
      <c r="A8" s="21" t="s">
        <v>13</v>
      </c>
      <c r="B8" s="155">
        <v>0.46700000000000003</v>
      </c>
      <c r="C8" s="156">
        <v>0.90300000000000002</v>
      </c>
      <c r="D8" s="151">
        <v>0.93362000000000001</v>
      </c>
      <c r="E8" s="152" t="s">
        <v>279</v>
      </c>
      <c r="F8" s="488">
        <v>1.66E-2</v>
      </c>
    </row>
    <row r="9" spans="1:6" ht="13.5" customHeight="1" x14ac:dyDescent="0.25">
      <c r="A9" s="21" t="s">
        <v>14</v>
      </c>
      <c r="B9" s="155">
        <v>1.0569999999999999</v>
      </c>
      <c r="C9" s="156">
        <v>0.96099999999999997</v>
      </c>
      <c r="D9" s="151">
        <v>9.0819999999999998E-2</v>
      </c>
      <c r="E9" s="152" t="s">
        <v>277</v>
      </c>
      <c r="F9" s="488">
        <v>0.19439999999999999</v>
      </c>
    </row>
    <row r="10" spans="1:6" ht="13.5" customHeight="1" x14ac:dyDescent="0.25">
      <c r="A10" s="21" t="s">
        <v>15</v>
      </c>
      <c r="B10" s="155">
        <v>1.4139999999999999</v>
      </c>
      <c r="C10" s="156">
        <v>1.369</v>
      </c>
      <c r="D10" s="151">
        <v>3.1820000000000001E-2</v>
      </c>
      <c r="E10" s="152" t="s">
        <v>277</v>
      </c>
      <c r="F10" s="488">
        <v>0.83069999999999999</v>
      </c>
    </row>
    <row r="11" spans="1:6" ht="13.5" customHeight="1" x14ac:dyDescent="0.25">
      <c r="A11" s="21" t="s">
        <v>16</v>
      </c>
      <c r="B11" s="155" t="s">
        <v>278</v>
      </c>
      <c r="C11" s="156" t="s">
        <v>278</v>
      </c>
      <c r="D11" s="151" t="s">
        <v>278</v>
      </c>
      <c r="E11" s="492" t="s">
        <v>278</v>
      </c>
      <c r="F11" s="494" t="s">
        <v>278</v>
      </c>
    </row>
    <row r="12" spans="1:6" ht="13.5" customHeight="1" x14ac:dyDescent="0.25">
      <c r="A12" s="21" t="s">
        <v>62</v>
      </c>
      <c r="B12" s="155" t="s">
        <v>278</v>
      </c>
      <c r="C12" s="156" t="s">
        <v>278</v>
      </c>
      <c r="D12" s="151" t="s">
        <v>278</v>
      </c>
      <c r="E12" s="492" t="s">
        <v>278</v>
      </c>
      <c r="F12" s="494" t="s">
        <v>278</v>
      </c>
    </row>
    <row r="13" spans="1:6" ht="13.5" customHeight="1" x14ac:dyDescent="0.25">
      <c r="A13" s="21" t="s">
        <v>63</v>
      </c>
      <c r="B13" s="155" t="s">
        <v>278</v>
      </c>
      <c r="C13" s="156" t="s">
        <v>278</v>
      </c>
      <c r="D13" s="151" t="s">
        <v>278</v>
      </c>
      <c r="E13" s="152" t="s">
        <v>278</v>
      </c>
      <c r="F13" s="488" t="s">
        <v>278</v>
      </c>
    </row>
    <row r="14" spans="1:6" ht="13.5" customHeight="1" x14ac:dyDescent="0.25">
      <c r="A14" s="21" t="s">
        <v>17</v>
      </c>
      <c r="B14" s="155">
        <v>0.879</v>
      </c>
      <c r="C14" s="156">
        <v>0.65900000000000003</v>
      </c>
      <c r="D14" s="151">
        <v>-0.25028</v>
      </c>
      <c r="E14" s="152" t="s">
        <v>275</v>
      </c>
      <c r="F14" s="488">
        <v>2.7000000000000001E-3</v>
      </c>
    </row>
    <row r="15" spans="1:6" ht="13.5" customHeight="1" x14ac:dyDescent="0.25">
      <c r="A15" s="21" t="s">
        <v>18</v>
      </c>
      <c r="B15" s="155">
        <v>1.367</v>
      </c>
      <c r="C15" s="156">
        <v>1.286</v>
      </c>
      <c r="D15" s="151">
        <v>5.9249999999999997E-2</v>
      </c>
      <c r="E15" s="152" t="s">
        <v>277</v>
      </c>
      <c r="F15" s="488">
        <v>0.55730000000000002</v>
      </c>
    </row>
    <row r="16" spans="1:6" ht="13.5" customHeight="1" x14ac:dyDescent="0.25">
      <c r="A16" s="21" t="s">
        <v>74</v>
      </c>
      <c r="B16" s="155" t="s">
        <v>278</v>
      </c>
      <c r="C16" s="156" t="s">
        <v>278</v>
      </c>
      <c r="D16" s="151" t="s">
        <v>278</v>
      </c>
      <c r="E16" s="152" t="s">
        <v>278</v>
      </c>
      <c r="F16" s="488" t="s">
        <v>278</v>
      </c>
    </row>
    <row r="17" spans="1:6" ht="13.5" customHeight="1" x14ac:dyDescent="0.25">
      <c r="A17" s="21" t="s">
        <v>19</v>
      </c>
      <c r="B17" s="155" t="s">
        <v>278</v>
      </c>
      <c r="C17" s="156" t="s">
        <v>278</v>
      </c>
      <c r="D17" s="151" t="s">
        <v>278</v>
      </c>
      <c r="E17" s="152" t="s">
        <v>278</v>
      </c>
      <c r="F17" s="488" t="s">
        <v>278</v>
      </c>
    </row>
    <row r="18" spans="1:6" ht="13.5" customHeight="1" x14ac:dyDescent="0.25">
      <c r="A18" s="21" t="s">
        <v>20</v>
      </c>
      <c r="B18" s="155" t="s">
        <v>278</v>
      </c>
      <c r="C18" s="156" t="s">
        <v>278</v>
      </c>
      <c r="D18" s="151" t="s">
        <v>278</v>
      </c>
      <c r="E18" s="492" t="s">
        <v>278</v>
      </c>
      <c r="F18" s="494" t="s">
        <v>278</v>
      </c>
    </row>
    <row r="19" spans="1:6" ht="13.5" customHeight="1" x14ac:dyDescent="0.25">
      <c r="A19" s="21" t="s">
        <v>21</v>
      </c>
      <c r="B19" s="155" t="s">
        <v>278</v>
      </c>
      <c r="C19" s="156" t="s">
        <v>278</v>
      </c>
      <c r="D19" s="151" t="s">
        <v>278</v>
      </c>
      <c r="E19" s="492" t="s">
        <v>278</v>
      </c>
      <c r="F19" s="494" t="s">
        <v>278</v>
      </c>
    </row>
    <row r="20" spans="1:6" ht="13.5" customHeight="1" x14ac:dyDescent="0.25">
      <c r="A20" s="21" t="s">
        <v>22</v>
      </c>
      <c r="B20" s="155">
        <v>1.044</v>
      </c>
      <c r="C20" s="156">
        <v>0.93400000000000005</v>
      </c>
      <c r="D20" s="151">
        <v>0.10536</v>
      </c>
      <c r="E20" s="152" t="s">
        <v>277</v>
      </c>
      <c r="F20" s="488">
        <v>0.36809999999999998</v>
      </c>
    </row>
    <row r="21" spans="1:6" ht="13.5" customHeight="1" x14ac:dyDescent="0.25">
      <c r="A21" s="21" t="s">
        <v>23</v>
      </c>
      <c r="B21" s="155">
        <v>1.208</v>
      </c>
      <c r="C21" s="156">
        <v>1.3109999999999999</v>
      </c>
      <c r="D21" s="151">
        <v>8.5260000000000002E-2</v>
      </c>
      <c r="E21" s="152" t="s">
        <v>277</v>
      </c>
      <c r="F21" s="488">
        <v>0.55759999999999998</v>
      </c>
    </row>
    <row r="22" spans="1:6" ht="13.5" customHeight="1" x14ac:dyDescent="0.25">
      <c r="A22" s="21" t="s">
        <v>24</v>
      </c>
      <c r="B22" s="155" t="s">
        <v>278</v>
      </c>
      <c r="C22" s="156" t="s">
        <v>278</v>
      </c>
      <c r="D22" s="151" t="s">
        <v>278</v>
      </c>
      <c r="E22" s="492" t="s">
        <v>278</v>
      </c>
      <c r="F22" s="494" t="s">
        <v>278</v>
      </c>
    </row>
    <row r="23" spans="1:6" ht="13.5" customHeight="1" x14ac:dyDescent="0.25">
      <c r="A23" s="21" t="s">
        <v>25</v>
      </c>
      <c r="B23" s="155">
        <v>1.2509999999999999</v>
      </c>
      <c r="C23" s="156">
        <v>0.95</v>
      </c>
      <c r="D23" s="151">
        <v>0.24060999999999999</v>
      </c>
      <c r="E23" s="152" t="s">
        <v>277</v>
      </c>
      <c r="F23" s="488">
        <v>9.1499999999999998E-2</v>
      </c>
    </row>
    <row r="24" spans="1:6" ht="13.5" customHeight="1" x14ac:dyDescent="0.25">
      <c r="A24" s="21" t="s">
        <v>26</v>
      </c>
      <c r="B24" s="155">
        <v>0.66300000000000003</v>
      </c>
      <c r="C24" s="156">
        <v>0.63600000000000001</v>
      </c>
      <c r="D24" s="151">
        <v>4.0719999999999999E-2</v>
      </c>
      <c r="E24" s="152" t="s">
        <v>277</v>
      </c>
      <c r="F24" s="488">
        <v>0.78129999999999999</v>
      </c>
    </row>
    <row r="25" spans="1:6" ht="13.5" customHeight="1" x14ac:dyDescent="0.25">
      <c r="A25" s="21" t="s">
        <v>27</v>
      </c>
      <c r="B25" s="155">
        <v>1.3580000000000001</v>
      </c>
      <c r="C25" s="156">
        <v>1.377</v>
      </c>
      <c r="D25" s="151">
        <v>1.3990000000000001E-2</v>
      </c>
      <c r="E25" s="152" t="s">
        <v>277</v>
      </c>
      <c r="F25" s="488">
        <v>0.90690000000000004</v>
      </c>
    </row>
    <row r="26" spans="1:6" ht="13.5" customHeight="1" x14ac:dyDescent="0.25">
      <c r="A26" s="21" t="s">
        <v>64</v>
      </c>
      <c r="B26" s="155" t="s">
        <v>278</v>
      </c>
      <c r="C26" s="156" t="s">
        <v>278</v>
      </c>
      <c r="D26" s="311" t="s">
        <v>278</v>
      </c>
      <c r="E26" s="152" t="s">
        <v>278</v>
      </c>
      <c r="F26" s="488" t="s">
        <v>278</v>
      </c>
    </row>
    <row r="27" spans="1:6" ht="13.5" customHeight="1" x14ac:dyDescent="0.25">
      <c r="A27" s="21" t="s">
        <v>28</v>
      </c>
      <c r="B27" s="155" t="s">
        <v>278</v>
      </c>
      <c r="C27" s="156" t="s">
        <v>278</v>
      </c>
      <c r="D27" s="151" t="s">
        <v>278</v>
      </c>
      <c r="E27" s="152" t="s">
        <v>278</v>
      </c>
      <c r="F27" s="488" t="s">
        <v>278</v>
      </c>
    </row>
    <row r="28" spans="1:6" ht="13.5" customHeight="1" x14ac:dyDescent="0.25">
      <c r="A28" s="21" t="s">
        <v>29</v>
      </c>
      <c r="B28" s="155">
        <v>0.94699999999999995</v>
      </c>
      <c r="C28" s="156">
        <v>0.95699999999999996</v>
      </c>
      <c r="D28" s="426">
        <v>1.056E-2</v>
      </c>
      <c r="E28" s="152" t="s">
        <v>277</v>
      </c>
      <c r="F28" s="488">
        <v>0.94520000000000004</v>
      </c>
    </row>
    <row r="29" spans="1:6" ht="13.5" customHeight="1" x14ac:dyDescent="0.25">
      <c r="A29" s="21" t="s">
        <v>30</v>
      </c>
      <c r="B29" s="155" t="s">
        <v>278</v>
      </c>
      <c r="C29" s="156" t="s">
        <v>278</v>
      </c>
      <c r="D29" s="151" t="s">
        <v>278</v>
      </c>
      <c r="E29" s="492" t="s">
        <v>278</v>
      </c>
      <c r="F29" s="494" t="s">
        <v>278</v>
      </c>
    </row>
    <row r="30" spans="1:6" ht="13.5" customHeight="1" x14ac:dyDescent="0.25">
      <c r="A30" s="21" t="s">
        <v>31</v>
      </c>
      <c r="B30" s="155">
        <v>1.246</v>
      </c>
      <c r="C30" s="156">
        <v>1.0549999999999999</v>
      </c>
      <c r="D30" s="151">
        <v>0.15329000000000001</v>
      </c>
      <c r="E30" s="152" t="s">
        <v>277</v>
      </c>
      <c r="F30" s="488">
        <v>0.30980000000000002</v>
      </c>
    </row>
    <row r="31" spans="1:6" ht="13.5" customHeight="1" x14ac:dyDescent="0.25">
      <c r="A31" s="21" t="s">
        <v>32</v>
      </c>
      <c r="B31" s="155">
        <v>0.70799999999999996</v>
      </c>
      <c r="C31" s="156">
        <v>0.377</v>
      </c>
      <c r="D31" s="151">
        <v>-0.46750999999999998</v>
      </c>
      <c r="E31" s="152" t="s">
        <v>275</v>
      </c>
      <c r="F31" s="488">
        <v>1.7299999999999999E-2</v>
      </c>
    </row>
    <row r="32" spans="1:6" ht="13.5" customHeight="1" x14ac:dyDescent="0.25">
      <c r="A32" s="21" t="s">
        <v>33</v>
      </c>
      <c r="B32" s="155" t="s">
        <v>278</v>
      </c>
      <c r="C32" s="156" t="s">
        <v>278</v>
      </c>
      <c r="D32" s="151" t="s">
        <v>278</v>
      </c>
      <c r="E32" s="492" t="s">
        <v>278</v>
      </c>
      <c r="F32" s="494" t="s">
        <v>278</v>
      </c>
    </row>
    <row r="33" spans="1:6" ht="13.5" customHeight="1" x14ac:dyDescent="0.25">
      <c r="A33" s="21" t="s">
        <v>34</v>
      </c>
      <c r="B33" s="155">
        <v>0.57099999999999995</v>
      </c>
      <c r="C33" s="156">
        <v>0.67700000000000005</v>
      </c>
      <c r="D33" s="151">
        <v>0.18564</v>
      </c>
      <c r="E33" s="152" t="s">
        <v>277</v>
      </c>
      <c r="F33" s="488">
        <v>0.42970000000000003</v>
      </c>
    </row>
    <row r="34" spans="1:6" ht="13.5" customHeight="1" x14ac:dyDescent="0.25">
      <c r="A34" s="21" t="s">
        <v>35</v>
      </c>
      <c r="B34" s="155" t="s">
        <v>278</v>
      </c>
      <c r="C34" s="156" t="s">
        <v>278</v>
      </c>
      <c r="D34" s="151" t="s">
        <v>278</v>
      </c>
      <c r="E34" s="492" t="s">
        <v>278</v>
      </c>
      <c r="F34" s="494" t="s">
        <v>278</v>
      </c>
    </row>
    <row r="35" spans="1:6" ht="13.5" customHeight="1" x14ac:dyDescent="0.25">
      <c r="A35" s="21" t="s">
        <v>36</v>
      </c>
      <c r="B35" s="155" t="s">
        <v>278</v>
      </c>
      <c r="C35" s="156" t="s">
        <v>278</v>
      </c>
      <c r="D35" s="151" t="s">
        <v>278</v>
      </c>
      <c r="E35" s="492" t="s">
        <v>278</v>
      </c>
      <c r="F35" s="494" t="s">
        <v>278</v>
      </c>
    </row>
    <row r="36" spans="1:6" ht="13.5" customHeight="1" x14ac:dyDescent="0.25">
      <c r="A36" s="21" t="s">
        <v>37</v>
      </c>
      <c r="B36" s="155" t="s">
        <v>278</v>
      </c>
      <c r="C36" s="156" t="s">
        <v>278</v>
      </c>
      <c r="D36" s="151" t="s">
        <v>278</v>
      </c>
      <c r="E36" s="152" t="s">
        <v>278</v>
      </c>
      <c r="F36" s="488" t="s">
        <v>278</v>
      </c>
    </row>
    <row r="37" spans="1:6" ht="13.5" customHeight="1" x14ac:dyDescent="0.25">
      <c r="A37" s="21" t="s">
        <v>38</v>
      </c>
      <c r="B37" s="155">
        <v>1.016</v>
      </c>
      <c r="C37" s="156">
        <v>1.2609999999999999</v>
      </c>
      <c r="D37" s="151">
        <v>0.24113999999999999</v>
      </c>
      <c r="E37" s="152" t="s">
        <v>277</v>
      </c>
      <c r="F37" s="488">
        <v>0.13689999999999999</v>
      </c>
    </row>
    <row r="38" spans="1:6" ht="13.5" customHeight="1" x14ac:dyDescent="0.25">
      <c r="A38" s="21" t="s">
        <v>39</v>
      </c>
      <c r="B38" s="155" t="s">
        <v>278</v>
      </c>
      <c r="C38" s="156" t="s">
        <v>278</v>
      </c>
      <c r="D38" s="151" t="s">
        <v>278</v>
      </c>
      <c r="E38" s="492" t="s">
        <v>278</v>
      </c>
      <c r="F38" s="494" t="s">
        <v>278</v>
      </c>
    </row>
    <row r="39" spans="1:6" ht="13.5" customHeight="1" x14ac:dyDescent="0.25">
      <c r="A39" s="21" t="s">
        <v>40</v>
      </c>
      <c r="B39" s="155">
        <v>0.98399999999999999</v>
      </c>
      <c r="C39" s="156">
        <v>1.089</v>
      </c>
      <c r="D39" s="151">
        <v>0.10671</v>
      </c>
      <c r="E39" s="152" t="s">
        <v>277</v>
      </c>
      <c r="F39" s="488">
        <v>0.54800000000000004</v>
      </c>
    </row>
    <row r="40" spans="1:6" ht="13.5" customHeight="1" x14ac:dyDescent="0.25">
      <c r="A40" s="21" t="s">
        <v>41</v>
      </c>
      <c r="B40" s="155" t="s">
        <v>278</v>
      </c>
      <c r="C40" s="156" t="s">
        <v>278</v>
      </c>
      <c r="D40" s="151" t="s">
        <v>278</v>
      </c>
      <c r="E40" s="492" t="s">
        <v>278</v>
      </c>
      <c r="F40" s="494" t="s">
        <v>278</v>
      </c>
    </row>
    <row r="41" spans="1:6" ht="13.5" customHeight="1" x14ac:dyDescent="0.25">
      <c r="A41" s="21" t="s">
        <v>42</v>
      </c>
      <c r="B41" s="155">
        <v>1.296</v>
      </c>
      <c r="C41" s="156">
        <v>0.98899999999999999</v>
      </c>
      <c r="D41" s="151">
        <v>-0.23688000000000001</v>
      </c>
      <c r="E41" s="152" t="s">
        <v>275</v>
      </c>
      <c r="F41" s="488">
        <v>7.1000000000000004E-3</v>
      </c>
    </row>
    <row r="42" spans="1:6" ht="13.5" customHeight="1" x14ac:dyDescent="0.25">
      <c r="A42" s="21" t="s">
        <v>43</v>
      </c>
      <c r="B42" s="155">
        <v>0.79800000000000004</v>
      </c>
      <c r="C42" s="156">
        <v>0.63800000000000001</v>
      </c>
      <c r="D42" s="151">
        <v>0.20050000000000001</v>
      </c>
      <c r="E42" s="152" t="s">
        <v>277</v>
      </c>
      <c r="F42" s="488">
        <v>0.26129999999999998</v>
      </c>
    </row>
    <row r="43" spans="1:6" ht="13.5" customHeight="1" x14ac:dyDescent="0.25">
      <c r="A43" s="21" t="s">
        <v>44</v>
      </c>
      <c r="B43" s="155" t="s">
        <v>278</v>
      </c>
      <c r="C43" s="156" t="s">
        <v>278</v>
      </c>
      <c r="D43" s="151" t="s">
        <v>278</v>
      </c>
      <c r="E43" s="492" t="s">
        <v>278</v>
      </c>
      <c r="F43" s="494" t="s">
        <v>278</v>
      </c>
    </row>
    <row r="44" spans="1:6" ht="13.5" customHeight="1" x14ac:dyDescent="0.25">
      <c r="A44" s="21" t="s">
        <v>45</v>
      </c>
      <c r="B44" s="155">
        <v>1.143</v>
      </c>
      <c r="C44" s="156">
        <v>1.1910000000000001</v>
      </c>
      <c r="D44" s="151">
        <v>4.199E-2</v>
      </c>
      <c r="E44" s="152" t="s">
        <v>277</v>
      </c>
      <c r="F44" s="488">
        <v>0.77149999999999996</v>
      </c>
    </row>
    <row r="45" spans="1:6" ht="13.5" customHeight="1" x14ac:dyDescent="0.25">
      <c r="A45" s="21" t="s">
        <v>46</v>
      </c>
      <c r="B45" s="155" t="s">
        <v>278</v>
      </c>
      <c r="C45" s="156" t="s">
        <v>278</v>
      </c>
      <c r="D45" s="151" t="s">
        <v>278</v>
      </c>
      <c r="E45" s="152" t="s">
        <v>278</v>
      </c>
      <c r="F45" s="488" t="s">
        <v>278</v>
      </c>
    </row>
    <row r="46" spans="1:6" ht="13.5" customHeight="1" x14ac:dyDescent="0.25">
      <c r="A46" s="21" t="s">
        <v>47</v>
      </c>
      <c r="B46" s="155" t="s">
        <v>278</v>
      </c>
      <c r="C46" s="156" t="s">
        <v>278</v>
      </c>
      <c r="D46" s="151" t="s">
        <v>278</v>
      </c>
      <c r="E46" s="492" t="s">
        <v>278</v>
      </c>
      <c r="F46" s="494" t="s">
        <v>278</v>
      </c>
    </row>
    <row r="47" spans="1:6" ht="13.5" customHeight="1" x14ac:dyDescent="0.25">
      <c r="A47" s="21" t="s">
        <v>48</v>
      </c>
      <c r="B47" s="155">
        <v>1.2450000000000001</v>
      </c>
      <c r="C47" s="156">
        <v>0.98299999999999998</v>
      </c>
      <c r="D47" s="151">
        <v>0.21043999999999999</v>
      </c>
      <c r="E47" s="152" t="s">
        <v>277</v>
      </c>
      <c r="F47" s="488">
        <v>0.2853</v>
      </c>
    </row>
    <row r="48" spans="1:6" ht="13.5" customHeight="1" x14ac:dyDescent="0.25">
      <c r="A48" s="21" t="s">
        <v>65</v>
      </c>
      <c r="B48" s="155" t="s">
        <v>278</v>
      </c>
      <c r="C48" s="156" t="s">
        <v>278</v>
      </c>
      <c r="D48" s="151" t="s">
        <v>278</v>
      </c>
      <c r="E48" s="492" t="s">
        <v>278</v>
      </c>
      <c r="F48" s="494" t="s">
        <v>278</v>
      </c>
    </row>
    <row r="49" spans="1:8" ht="13.5" customHeight="1" x14ac:dyDescent="0.25">
      <c r="A49" s="21" t="s">
        <v>49</v>
      </c>
      <c r="B49" s="155">
        <v>1.016</v>
      </c>
      <c r="C49" s="156">
        <v>0.90500000000000003</v>
      </c>
      <c r="D49" s="151">
        <v>0.10925</v>
      </c>
      <c r="E49" s="152" t="s">
        <v>277</v>
      </c>
      <c r="F49" s="488">
        <v>0.55069999999999997</v>
      </c>
    </row>
    <row r="50" spans="1:8" ht="13.5" customHeight="1" x14ac:dyDescent="0.25">
      <c r="A50" s="21" t="s">
        <v>50</v>
      </c>
      <c r="B50" s="155">
        <v>0.73499999999999999</v>
      </c>
      <c r="C50" s="156">
        <v>0.70399999999999996</v>
      </c>
      <c r="D50" s="151">
        <v>4.2180000000000002E-2</v>
      </c>
      <c r="E50" s="152" t="s">
        <v>277</v>
      </c>
      <c r="F50" s="488">
        <v>0.55679999999999996</v>
      </c>
    </row>
    <row r="51" spans="1:8" ht="13.5" customHeight="1" x14ac:dyDescent="0.25">
      <c r="A51" s="21" t="s">
        <v>51</v>
      </c>
      <c r="B51" s="155" t="s">
        <v>278</v>
      </c>
      <c r="C51" s="156" t="s">
        <v>278</v>
      </c>
      <c r="D51" s="151" t="s">
        <v>278</v>
      </c>
      <c r="E51" s="492" t="s">
        <v>278</v>
      </c>
      <c r="F51" s="494" t="s">
        <v>278</v>
      </c>
    </row>
    <row r="52" spans="1:8" ht="13.5" customHeight="1" x14ac:dyDescent="0.25">
      <c r="A52" s="21" t="s">
        <v>52</v>
      </c>
      <c r="B52" s="155">
        <v>0.79100000000000004</v>
      </c>
      <c r="C52" s="156">
        <v>0.75900000000000001</v>
      </c>
      <c r="D52" s="151">
        <v>4.0460000000000003E-2</v>
      </c>
      <c r="E52" s="152" t="s">
        <v>277</v>
      </c>
      <c r="F52" s="488">
        <v>0.85919999999999996</v>
      </c>
    </row>
    <row r="53" spans="1:8" ht="13.5" customHeight="1" x14ac:dyDescent="0.25">
      <c r="A53" s="21" t="s">
        <v>75</v>
      </c>
      <c r="B53" s="155" t="s">
        <v>278</v>
      </c>
      <c r="C53" s="156" t="s">
        <v>278</v>
      </c>
      <c r="D53" s="151" t="s">
        <v>278</v>
      </c>
      <c r="E53" s="152" t="s">
        <v>278</v>
      </c>
      <c r="F53" s="488" t="s">
        <v>278</v>
      </c>
    </row>
    <row r="54" spans="1:8" ht="13.5" customHeight="1" x14ac:dyDescent="0.25">
      <c r="A54" s="21" t="s">
        <v>53</v>
      </c>
      <c r="B54" s="155" t="s">
        <v>278</v>
      </c>
      <c r="C54" s="156" t="s">
        <v>278</v>
      </c>
      <c r="D54" s="151" t="s">
        <v>278</v>
      </c>
      <c r="E54" s="152" t="s">
        <v>278</v>
      </c>
      <c r="F54" s="488" t="s">
        <v>278</v>
      </c>
    </row>
    <row r="55" spans="1:8" ht="13.5" customHeight="1" x14ac:dyDescent="0.25">
      <c r="A55" s="21" t="s">
        <v>54</v>
      </c>
      <c r="B55" s="155" t="s">
        <v>278</v>
      </c>
      <c r="C55" s="156" t="s">
        <v>278</v>
      </c>
      <c r="D55" s="151" t="s">
        <v>278</v>
      </c>
      <c r="E55" s="492" t="s">
        <v>278</v>
      </c>
      <c r="F55" s="494" t="s">
        <v>278</v>
      </c>
    </row>
    <row r="56" spans="1:8" ht="13.5" customHeight="1" x14ac:dyDescent="0.25">
      <c r="A56" s="21" t="s">
        <v>55</v>
      </c>
      <c r="B56" s="155">
        <v>1.0960000000000001</v>
      </c>
      <c r="C56" s="156">
        <v>1.2549999999999999</v>
      </c>
      <c r="D56" s="151">
        <v>0.14507</v>
      </c>
      <c r="E56" s="152" t="s">
        <v>277</v>
      </c>
      <c r="F56" s="488">
        <v>0.54769999999999996</v>
      </c>
    </row>
    <row r="57" spans="1:8" ht="13.5" customHeight="1" x14ac:dyDescent="0.25">
      <c r="A57" s="21" t="s">
        <v>56</v>
      </c>
      <c r="B57" s="155" t="s">
        <v>278</v>
      </c>
      <c r="C57" s="156" t="s">
        <v>278</v>
      </c>
      <c r="D57" s="151" t="s">
        <v>278</v>
      </c>
      <c r="E57" s="492" t="s">
        <v>278</v>
      </c>
      <c r="F57" s="494" t="s">
        <v>278</v>
      </c>
    </row>
    <row r="58" spans="1:8" ht="13.5" customHeight="1" x14ac:dyDescent="0.25">
      <c r="A58" s="21" t="s">
        <v>57</v>
      </c>
      <c r="B58" s="155" t="s">
        <v>278</v>
      </c>
      <c r="C58" s="154" t="s">
        <v>278</v>
      </c>
      <c r="D58" s="151" t="s">
        <v>278</v>
      </c>
      <c r="E58" s="152" t="s">
        <v>278</v>
      </c>
      <c r="F58" s="488" t="s">
        <v>278</v>
      </c>
    </row>
    <row r="59" spans="1:8" s="145" customFormat="1" ht="13.5" customHeight="1" x14ac:dyDescent="0.25">
      <c r="A59" s="157" t="s">
        <v>58</v>
      </c>
      <c r="B59" s="158">
        <v>0.97699999999999998</v>
      </c>
      <c r="C59" s="159">
        <v>0.94099999999999995</v>
      </c>
      <c r="D59" s="160">
        <v>3.6846999999999998E-2</v>
      </c>
      <c r="E59" s="161" t="s">
        <v>277</v>
      </c>
      <c r="F59" s="495">
        <v>0.14810000000000001</v>
      </c>
      <c r="H59" s="121"/>
    </row>
    <row r="60" spans="1:8" s="145" customFormat="1" ht="13.95" customHeight="1" x14ac:dyDescent="0.25">
      <c r="A60" s="317"/>
      <c r="B60" s="321"/>
      <c r="C60" s="321"/>
      <c r="D60" s="322"/>
      <c r="E60" s="323"/>
      <c r="F60" s="320"/>
      <c r="H60" s="121"/>
    </row>
    <row r="61" spans="1:8" ht="13.5" customHeight="1" x14ac:dyDescent="0.25"/>
    <row r="62" spans="1:8" ht="15" customHeight="1" x14ac:dyDescent="0.25">
      <c r="A62" s="278" t="s">
        <v>149</v>
      </c>
    </row>
    <row r="63" spans="1:8" ht="15" customHeight="1" x14ac:dyDescent="0.25">
      <c r="A63" s="47" t="s">
        <v>150</v>
      </c>
    </row>
    <row r="64" spans="1:8" ht="15" customHeight="1" x14ac:dyDescent="0.25">
      <c r="A64" s="47" t="s">
        <v>273</v>
      </c>
    </row>
  </sheetData>
  <mergeCells count="3">
    <mergeCell ref="A1:F1"/>
    <mergeCell ref="A2:F2"/>
    <mergeCell ref="B3:F3"/>
  </mergeCells>
  <pageMargins left="0.7" right="0.7" top="0.75" bottom="0.75" header="0.3" footer="0.3"/>
  <pageSetup scale="73"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selection activeCell="K20" sqref="K20"/>
    </sheetView>
  </sheetViews>
  <sheetFormatPr defaultColWidth="9.109375" defaultRowHeight="15" customHeight="1" x14ac:dyDescent="0.25"/>
  <cols>
    <col min="1" max="1" width="16.88671875" style="121" customWidth="1"/>
    <col min="2" max="3" width="12.6640625" style="120" customWidth="1"/>
    <col min="4" max="4" width="12.6640625" style="393" customWidth="1"/>
    <col min="5" max="5" width="19.5546875" style="163" customWidth="1"/>
    <col min="6" max="6" width="12.6640625" style="120" customWidth="1"/>
    <col min="7" max="16384" width="9.109375" style="121"/>
  </cols>
  <sheetData>
    <row r="1" spans="1:6" ht="30" customHeight="1" x14ac:dyDescent="0.25">
      <c r="A1" s="581" t="s">
        <v>272</v>
      </c>
      <c r="B1" s="582"/>
      <c r="C1" s="582"/>
      <c r="D1" s="582"/>
      <c r="E1" s="582"/>
      <c r="F1" s="583"/>
    </row>
    <row r="2" spans="1:6" ht="14.4" customHeight="1" thickBot="1" x14ac:dyDescent="0.3">
      <c r="A2" s="584" t="s">
        <v>158</v>
      </c>
      <c r="B2" s="585"/>
      <c r="C2" s="585"/>
      <c r="D2" s="585"/>
      <c r="E2" s="585"/>
      <c r="F2" s="586"/>
    </row>
    <row r="3" spans="1:6" s="145" customFormat="1" ht="14.4" customHeight="1" thickTop="1" x14ac:dyDescent="0.25">
      <c r="A3" s="143"/>
      <c r="B3" s="587" t="s">
        <v>187</v>
      </c>
      <c r="C3" s="588"/>
      <c r="D3" s="588"/>
      <c r="E3" s="588"/>
      <c r="F3" s="589"/>
    </row>
    <row r="4" spans="1:6" s="145" customFormat="1" ht="45.6" customHeight="1" x14ac:dyDescent="0.25">
      <c r="A4" s="146" t="s">
        <v>232</v>
      </c>
      <c r="B4" s="147" t="s">
        <v>146</v>
      </c>
      <c r="C4" s="148" t="s">
        <v>268</v>
      </c>
      <c r="D4" s="390" t="s">
        <v>147</v>
      </c>
      <c r="E4" s="150" t="s">
        <v>233</v>
      </c>
      <c r="F4" s="391" t="s">
        <v>148</v>
      </c>
    </row>
    <row r="5" spans="1:6" ht="13.5" customHeight="1" x14ac:dyDescent="0.25">
      <c r="A5" s="21" t="s">
        <v>61</v>
      </c>
      <c r="B5" s="429" t="s">
        <v>276</v>
      </c>
      <c r="C5" s="430" t="s">
        <v>276</v>
      </c>
      <c r="D5" s="431" t="s">
        <v>276</v>
      </c>
      <c r="E5" s="432" t="s">
        <v>278</v>
      </c>
      <c r="F5" s="430" t="s">
        <v>276</v>
      </c>
    </row>
    <row r="6" spans="1:6" ht="13.5" customHeight="1" x14ac:dyDescent="0.25">
      <c r="A6" s="21" t="s">
        <v>11</v>
      </c>
      <c r="B6" s="429">
        <v>0.69599999999999995</v>
      </c>
      <c r="C6" s="433">
        <v>0.66900000000000004</v>
      </c>
      <c r="D6" s="431">
        <v>3.8789999999999998E-2</v>
      </c>
      <c r="E6" s="423" t="s">
        <v>277</v>
      </c>
      <c r="F6" s="433">
        <v>0.91359999999999997</v>
      </c>
    </row>
    <row r="7" spans="1:6" ht="13.5" customHeight="1" x14ac:dyDescent="0.25">
      <c r="A7" s="21" t="s">
        <v>12</v>
      </c>
      <c r="B7" s="429">
        <v>0.96599999999999997</v>
      </c>
      <c r="C7" s="433">
        <v>1.04</v>
      </c>
      <c r="D7" s="431">
        <v>7.6600000000000001E-2</v>
      </c>
      <c r="E7" s="423" t="s">
        <v>277</v>
      </c>
      <c r="F7" s="433">
        <v>0.83299999999999996</v>
      </c>
    </row>
    <row r="8" spans="1:6" ht="13.5" customHeight="1" x14ac:dyDescent="0.25">
      <c r="A8" s="21" t="s">
        <v>13</v>
      </c>
      <c r="B8" s="429">
        <v>0.58899999999999997</v>
      </c>
      <c r="C8" s="433">
        <v>0.48399999999999999</v>
      </c>
      <c r="D8" s="431">
        <v>0.17827000000000001</v>
      </c>
      <c r="E8" s="423" t="s">
        <v>277</v>
      </c>
      <c r="F8" s="433">
        <v>0.61719999999999997</v>
      </c>
    </row>
    <row r="9" spans="1:6" ht="13.5" customHeight="1" x14ac:dyDescent="0.25">
      <c r="A9" s="21" t="s">
        <v>14</v>
      </c>
      <c r="B9" s="429">
        <v>0.747</v>
      </c>
      <c r="C9" s="433">
        <v>0.68799999999999994</v>
      </c>
      <c r="D9" s="431">
        <v>7.8979999999999995E-2</v>
      </c>
      <c r="E9" s="423" t="s">
        <v>277</v>
      </c>
      <c r="F9" s="433">
        <v>0.43259999999999998</v>
      </c>
    </row>
    <row r="10" spans="1:6" ht="13.5" customHeight="1" x14ac:dyDescent="0.25">
      <c r="A10" s="21" t="s">
        <v>15</v>
      </c>
      <c r="B10" s="429">
        <v>1.5920000000000001</v>
      </c>
      <c r="C10" s="433">
        <v>0.87</v>
      </c>
      <c r="D10" s="431">
        <v>0.45351999999999998</v>
      </c>
      <c r="E10" s="423" t="s">
        <v>277</v>
      </c>
      <c r="F10" s="433">
        <v>6.6199999999999995E-2</v>
      </c>
    </row>
    <row r="11" spans="1:6" ht="13.5" customHeight="1" x14ac:dyDescent="0.25">
      <c r="A11" s="21" t="s">
        <v>16</v>
      </c>
      <c r="B11" s="429" t="s">
        <v>276</v>
      </c>
      <c r="C11" s="433" t="s">
        <v>276</v>
      </c>
      <c r="D11" s="431" t="s">
        <v>276</v>
      </c>
      <c r="E11" s="423" t="s">
        <v>278</v>
      </c>
      <c r="F11" s="433" t="s">
        <v>276</v>
      </c>
    </row>
    <row r="12" spans="1:6" ht="13.5" customHeight="1" x14ac:dyDescent="0.25">
      <c r="A12" s="21" t="s">
        <v>62</v>
      </c>
      <c r="B12" s="429" t="s">
        <v>276</v>
      </c>
      <c r="C12" s="433" t="s">
        <v>276</v>
      </c>
      <c r="D12" s="431" t="s">
        <v>276</v>
      </c>
      <c r="E12" s="423" t="s">
        <v>278</v>
      </c>
      <c r="F12" s="433" t="s">
        <v>276</v>
      </c>
    </row>
    <row r="13" spans="1:6" ht="13.5" customHeight="1" x14ac:dyDescent="0.25">
      <c r="A13" s="21" t="s">
        <v>63</v>
      </c>
      <c r="B13" s="429" t="s">
        <v>276</v>
      </c>
      <c r="C13" s="433" t="s">
        <v>276</v>
      </c>
      <c r="D13" s="431" t="s">
        <v>276</v>
      </c>
      <c r="E13" s="423" t="s">
        <v>278</v>
      </c>
      <c r="F13" s="433" t="s">
        <v>276</v>
      </c>
    </row>
    <row r="14" spans="1:6" ht="13.5" customHeight="1" x14ac:dyDescent="0.25">
      <c r="A14" s="21" t="s">
        <v>17</v>
      </c>
      <c r="B14" s="427">
        <v>1.4039999999999999</v>
      </c>
      <c r="C14" s="428">
        <v>1.054</v>
      </c>
      <c r="D14" s="422">
        <v>-0.24929000000000001</v>
      </c>
      <c r="E14" s="423" t="s">
        <v>275</v>
      </c>
      <c r="F14" s="428">
        <v>1.6999999999999999E-3</v>
      </c>
    </row>
    <row r="15" spans="1:6" ht="13.5" customHeight="1" x14ac:dyDescent="0.25">
      <c r="A15" s="21" t="s">
        <v>18</v>
      </c>
      <c r="B15" s="427">
        <v>0.999</v>
      </c>
      <c r="C15" s="428">
        <v>0.88800000000000001</v>
      </c>
      <c r="D15" s="422">
        <v>0.11111</v>
      </c>
      <c r="E15" s="423" t="s">
        <v>277</v>
      </c>
      <c r="F15" s="428">
        <v>0.4793</v>
      </c>
    </row>
    <row r="16" spans="1:6" ht="13.5" customHeight="1" x14ac:dyDescent="0.25">
      <c r="A16" s="21" t="s">
        <v>74</v>
      </c>
      <c r="B16" s="429" t="s">
        <v>276</v>
      </c>
      <c r="C16" s="433" t="s">
        <v>276</v>
      </c>
      <c r="D16" s="431" t="s">
        <v>276</v>
      </c>
      <c r="E16" s="423" t="s">
        <v>278</v>
      </c>
      <c r="F16" s="433" t="s">
        <v>276</v>
      </c>
    </row>
    <row r="17" spans="1:6" ht="13.5" customHeight="1" x14ac:dyDescent="0.25">
      <c r="A17" s="21" t="s">
        <v>19</v>
      </c>
      <c r="B17" s="429" t="s">
        <v>276</v>
      </c>
      <c r="C17" s="433" t="s">
        <v>276</v>
      </c>
      <c r="D17" s="431" t="s">
        <v>276</v>
      </c>
      <c r="E17" s="423" t="s">
        <v>278</v>
      </c>
      <c r="F17" s="433" t="s">
        <v>276</v>
      </c>
    </row>
    <row r="18" spans="1:6" ht="13.5" customHeight="1" x14ac:dyDescent="0.25">
      <c r="A18" s="21" t="s">
        <v>20</v>
      </c>
      <c r="B18" s="429" t="s">
        <v>276</v>
      </c>
      <c r="C18" s="433" t="s">
        <v>276</v>
      </c>
      <c r="D18" s="431" t="s">
        <v>276</v>
      </c>
      <c r="E18" s="423" t="s">
        <v>278</v>
      </c>
      <c r="F18" s="433" t="s">
        <v>276</v>
      </c>
    </row>
    <row r="19" spans="1:6" ht="13.5" customHeight="1" x14ac:dyDescent="0.25">
      <c r="A19" s="21" t="s">
        <v>21</v>
      </c>
      <c r="B19" s="429" t="s">
        <v>276</v>
      </c>
      <c r="C19" s="433" t="s">
        <v>276</v>
      </c>
      <c r="D19" s="431" t="s">
        <v>276</v>
      </c>
      <c r="E19" s="423" t="s">
        <v>278</v>
      </c>
      <c r="F19" s="433" t="s">
        <v>276</v>
      </c>
    </row>
    <row r="20" spans="1:6" ht="13.5" customHeight="1" x14ac:dyDescent="0.25">
      <c r="A20" s="21" t="s">
        <v>22</v>
      </c>
      <c r="B20" s="427">
        <v>1.5249999999999999</v>
      </c>
      <c r="C20" s="428">
        <v>1.4339999999999999</v>
      </c>
      <c r="D20" s="422">
        <v>5.9670000000000001E-2</v>
      </c>
      <c r="E20" s="423" t="s">
        <v>277</v>
      </c>
      <c r="F20" s="428">
        <v>0.624</v>
      </c>
    </row>
    <row r="21" spans="1:6" ht="13.5" customHeight="1" x14ac:dyDescent="0.25">
      <c r="A21" s="21" t="s">
        <v>23</v>
      </c>
      <c r="B21" s="427">
        <v>1.577</v>
      </c>
      <c r="C21" s="428">
        <v>1.4830000000000001</v>
      </c>
      <c r="D21" s="422">
        <v>5.9610000000000003E-2</v>
      </c>
      <c r="E21" s="423" t="s">
        <v>277</v>
      </c>
      <c r="F21" s="428">
        <v>0.69840000000000002</v>
      </c>
    </row>
    <row r="22" spans="1:6" ht="13.5" customHeight="1" x14ac:dyDescent="0.25">
      <c r="A22" s="21" t="s">
        <v>24</v>
      </c>
      <c r="B22" s="429" t="s">
        <v>276</v>
      </c>
      <c r="C22" s="433" t="s">
        <v>276</v>
      </c>
      <c r="D22" s="431" t="s">
        <v>276</v>
      </c>
      <c r="E22" s="423" t="s">
        <v>278</v>
      </c>
      <c r="F22" s="433" t="s">
        <v>276</v>
      </c>
    </row>
    <row r="23" spans="1:6" ht="13.5" customHeight="1" x14ac:dyDescent="0.25">
      <c r="A23" s="21" t="s">
        <v>25</v>
      </c>
      <c r="B23" s="427">
        <v>1.008</v>
      </c>
      <c r="C23" s="428">
        <v>1.2529999999999999</v>
      </c>
      <c r="D23" s="422">
        <v>0.24306</v>
      </c>
      <c r="E23" s="423" t="s">
        <v>277</v>
      </c>
      <c r="F23" s="428">
        <v>0.24410000000000001</v>
      </c>
    </row>
    <row r="24" spans="1:6" ht="13.5" customHeight="1" x14ac:dyDescent="0.25">
      <c r="A24" s="21" t="s">
        <v>26</v>
      </c>
      <c r="B24" s="427">
        <v>1.972</v>
      </c>
      <c r="C24" s="428">
        <v>2.6880000000000002</v>
      </c>
      <c r="D24" s="422">
        <v>0.36308000000000001</v>
      </c>
      <c r="E24" s="423" t="s">
        <v>277</v>
      </c>
      <c r="F24" s="428">
        <v>0.25390000000000001</v>
      </c>
    </row>
    <row r="25" spans="1:6" ht="13.5" customHeight="1" x14ac:dyDescent="0.25">
      <c r="A25" s="21" t="s">
        <v>27</v>
      </c>
      <c r="B25" s="427">
        <v>0.85799999999999998</v>
      </c>
      <c r="C25" s="428">
        <v>0.80400000000000005</v>
      </c>
      <c r="D25" s="422">
        <v>6.2939999999999996E-2</v>
      </c>
      <c r="E25" s="423" t="s">
        <v>277</v>
      </c>
      <c r="F25" s="428">
        <v>0.71730000000000005</v>
      </c>
    </row>
    <row r="26" spans="1:6" ht="13.5" customHeight="1" x14ac:dyDescent="0.25">
      <c r="A26" s="21" t="s">
        <v>64</v>
      </c>
      <c r="B26" s="429" t="s">
        <v>276</v>
      </c>
      <c r="C26" s="433" t="s">
        <v>276</v>
      </c>
      <c r="D26" s="431" t="s">
        <v>276</v>
      </c>
      <c r="E26" s="423" t="s">
        <v>278</v>
      </c>
      <c r="F26" s="433" t="s">
        <v>276</v>
      </c>
    </row>
    <row r="27" spans="1:6" ht="13.5" customHeight="1" x14ac:dyDescent="0.25">
      <c r="A27" s="21" t="s">
        <v>28</v>
      </c>
      <c r="B27" s="429" t="s">
        <v>276</v>
      </c>
      <c r="C27" s="433" t="s">
        <v>276</v>
      </c>
      <c r="D27" s="431" t="s">
        <v>276</v>
      </c>
      <c r="E27" s="423" t="s">
        <v>278</v>
      </c>
      <c r="F27" s="433" t="s">
        <v>276</v>
      </c>
    </row>
    <row r="28" spans="1:6" ht="13.5" customHeight="1" x14ac:dyDescent="0.25">
      <c r="A28" s="21" t="s">
        <v>29</v>
      </c>
      <c r="B28" s="427">
        <v>1.0549999999999999</v>
      </c>
      <c r="C28" s="428">
        <v>1.2769999999999999</v>
      </c>
      <c r="D28" s="422">
        <v>0.21043000000000001</v>
      </c>
      <c r="E28" s="423" t="s">
        <v>277</v>
      </c>
      <c r="F28" s="428">
        <v>0.27610000000000001</v>
      </c>
    </row>
    <row r="29" spans="1:6" ht="13.5" customHeight="1" x14ac:dyDescent="0.25">
      <c r="A29" s="21" t="s">
        <v>30</v>
      </c>
      <c r="B29" s="429" t="s">
        <v>276</v>
      </c>
      <c r="C29" s="433" t="s">
        <v>276</v>
      </c>
      <c r="D29" s="431" t="s">
        <v>276</v>
      </c>
      <c r="E29" s="423" t="s">
        <v>278</v>
      </c>
      <c r="F29" s="433" t="s">
        <v>276</v>
      </c>
    </row>
    <row r="30" spans="1:6" ht="13.5" customHeight="1" x14ac:dyDescent="0.25">
      <c r="A30" s="21" t="s">
        <v>31</v>
      </c>
      <c r="B30" s="427">
        <v>1.1399999999999999</v>
      </c>
      <c r="C30" s="428">
        <v>0.98099999999999998</v>
      </c>
      <c r="D30" s="422">
        <v>0.13947000000000001</v>
      </c>
      <c r="E30" s="423" t="s">
        <v>277</v>
      </c>
      <c r="F30" s="428">
        <v>0.53849999999999998</v>
      </c>
    </row>
    <row r="31" spans="1:6" ht="13.5" customHeight="1" x14ac:dyDescent="0.25">
      <c r="A31" s="21" t="s">
        <v>32</v>
      </c>
      <c r="B31" s="427">
        <v>2.6949999999999998</v>
      </c>
      <c r="C31" s="428">
        <v>2.5920000000000001</v>
      </c>
      <c r="D31" s="422">
        <v>3.8219999999999997E-2</v>
      </c>
      <c r="E31" s="423" t="s">
        <v>277</v>
      </c>
      <c r="F31" s="428">
        <v>0.82750000000000001</v>
      </c>
    </row>
    <row r="32" spans="1:6" ht="13.5" customHeight="1" x14ac:dyDescent="0.25">
      <c r="A32" s="21" t="s">
        <v>33</v>
      </c>
      <c r="B32" s="429" t="s">
        <v>276</v>
      </c>
      <c r="C32" s="433" t="s">
        <v>276</v>
      </c>
      <c r="D32" s="431" t="s">
        <v>276</v>
      </c>
      <c r="E32" s="423" t="s">
        <v>278</v>
      </c>
      <c r="F32" s="433" t="s">
        <v>276</v>
      </c>
    </row>
    <row r="33" spans="1:6" ht="13.5" customHeight="1" x14ac:dyDescent="0.25">
      <c r="A33" s="21" t="s">
        <v>34</v>
      </c>
      <c r="B33" s="427">
        <v>1.4990000000000001</v>
      </c>
      <c r="C33" s="428">
        <v>0.77200000000000002</v>
      </c>
      <c r="D33" s="422">
        <v>-0.48498999999999998</v>
      </c>
      <c r="E33" s="423" t="s">
        <v>275</v>
      </c>
      <c r="F33" s="428">
        <v>5.9999999999999995E-4</v>
      </c>
    </row>
    <row r="34" spans="1:6" ht="13.5" customHeight="1" x14ac:dyDescent="0.25">
      <c r="A34" s="21" t="s">
        <v>35</v>
      </c>
      <c r="B34" s="429" t="s">
        <v>276</v>
      </c>
      <c r="C34" s="433" t="s">
        <v>276</v>
      </c>
      <c r="D34" s="431" t="s">
        <v>276</v>
      </c>
      <c r="E34" s="423" t="s">
        <v>278</v>
      </c>
      <c r="F34" s="433" t="s">
        <v>276</v>
      </c>
    </row>
    <row r="35" spans="1:6" ht="13.5" customHeight="1" x14ac:dyDescent="0.25">
      <c r="A35" s="21" t="s">
        <v>36</v>
      </c>
      <c r="B35" s="429" t="s">
        <v>276</v>
      </c>
      <c r="C35" s="433" t="s">
        <v>276</v>
      </c>
      <c r="D35" s="431" t="s">
        <v>276</v>
      </c>
      <c r="E35" s="423" t="s">
        <v>278</v>
      </c>
      <c r="F35" s="433" t="s">
        <v>276</v>
      </c>
    </row>
    <row r="36" spans="1:6" ht="13.5" customHeight="1" x14ac:dyDescent="0.25">
      <c r="A36" s="21" t="s">
        <v>37</v>
      </c>
      <c r="B36" s="429" t="s">
        <v>276</v>
      </c>
      <c r="C36" s="433" t="s">
        <v>276</v>
      </c>
      <c r="D36" s="431" t="s">
        <v>276</v>
      </c>
      <c r="E36" s="423" t="s">
        <v>278</v>
      </c>
      <c r="F36" s="433" t="s">
        <v>276</v>
      </c>
    </row>
    <row r="37" spans="1:6" ht="13.5" customHeight="1" x14ac:dyDescent="0.25">
      <c r="A37" s="21" t="s">
        <v>38</v>
      </c>
      <c r="B37" s="427">
        <v>0.438</v>
      </c>
      <c r="C37" s="428">
        <v>0.40699999999999997</v>
      </c>
      <c r="D37" s="422">
        <v>7.0779999999999996E-2</v>
      </c>
      <c r="E37" s="423" t="s">
        <v>277</v>
      </c>
      <c r="F37" s="428">
        <v>0.76729999999999998</v>
      </c>
    </row>
    <row r="38" spans="1:6" ht="13.5" customHeight="1" x14ac:dyDescent="0.25">
      <c r="A38" s="21" t="s">
        <v>39</v>
      </c>
      <c r="B38" s="429" t="s">
        <v>276</v>
      </c>
      <c r="C38" s="433" t="s">
        <v>276</v>
      </c>
      <c r="D38" s="431" t="s">
        <v>276</v>
      </c>
      <c r="E38" s="423" t="s">
        <v>278</v>
      </c>
      <c r="F38" s="433" t="s">
        <v>276</v>
      </c>
    </row>
    <row r="39" spans="1:6" ht="13.5" customHeight="1" x14ac:dyDescent="0.25">
      <c r="A39" s="21" t="s">
        <v>40</v>
      </c>
      <c r="B39" s="427">
        <v>1.097</v>
      </c>
      <c r="C39" s="428">
        <v>0.29599999999999999</v>
      </c>
      <c r="D39" s="422">
        <v>-0.73016999999999999</v>
      </c>
      <c r="E39" s="423" t="s">
        <v>275</v>
      </c>
      <c r="F39" s="428">
        <v>1.6000000000000001E-3</v>
      </c>
    </row>
    <row r="40" spans="1:6" ht="13.5" customHeight="1" x14ac:dyDescent="0.25">
      <c r="A40" s="21" t="s">
        <v>41</v>
      </c>
      <c r="B40" s="429" t="s">
        <v>276</v>
      </c>
      <c r="C40" s="433" t="s">
        <v>276</v>
      </c>
      <c r="D40" s="431" t="s">
        <v>276</v>
      </c>
      <c r="E40" s="423" t="s">
        <v>278</v>
      </c>
      <c r="F40" s="433" t="s">
        <v>276</v>
      </c>
    </row>
    <row r="41" spans="1:6" ht="13.5" customHeight="1" x14ac:dyDescent="0.25">
      <c r="A41" s="21" t="s">
        <v>42</v>
      </c>
      <c r="B41" s="427">
        <v>1.617</v>
      </c>
      <c r="C41" s="428">
        <v>0.92600000000000005</v>
      </c>
      <c r="D41" s="422">
        <v>-0.42732999999999999</v>
      </c>
      <c r="E41" s="423" t="s">
        <v>275</v>
      </c>
      <c r="F41" s="428">
        <v>0</v>
      </c>
    </row>
    <row r="42" spans="1:6" ht="13.5" customHeight="1" x14ac:dyDescent="0.25">
      <c r="A42" s="21" t="s">
        <v>43</v>
      </c>
      <c r="B42" s="427">
        <v>1.28</v>
      </c>
      <c r="C42" s="428">
        <v>1.161</v>
      </c>
      <c r="D42" s="422">
        <v>9.2969999999999997E-2</v>
      </c>
      <c r="E42" s="423" t="s">
        <v>277</v>
      </c>
      <c r="F42" s="428">
        <v>0.75849999999999995</v>
      </c>
    </row>
    <row r="43" spans="1:6" ht="13.5" customHeight="1" x14ac:dyDescent="0.25">
      <c r="A43" s="21" t="s">
        <v>44</v>
      </c>
      <c r="B43" s="429" t="s">
        <v>276</v>
      </c>
      <c r="C43" s="433" t="s">
        <v>276</v>
      </c>
      <c r="D43" s="431" t="s">
        <v>276</v>
      </c>
      <c r="E43" s="423" t="s">
        <v>278</v>
      </c>
      <c r="F43" s="433" t="s">
        <v>276</v>
      </c>
    </row>
    <row r="44" spans="1:6" ht="13.5" customHeight="1" x14ac:dyDescent="0.25">
      <c r="A44" s="21" t="s">
        <v>45</v>
      </c>
      <c r="B44" s="427">
        <v>1.3149999999999999</v>
      </c>
      <c r="C44" s="428">
        <v>1.0269999999999999</v>
      </c>
      <c r="D44" s="422">
        <v>0.21901000000000001</v>
      </c>
      <c r="E44" s="423" t="s">
        <v>277</v>
      </c>
      <c r="F44" s="428">
        <v>0.12189999999999999</v>
      </c>
    </row>
    <row r="45" spans="1:6" ht="13.5" customHeight="1" x14ac:dyDescent="0.25">
      <c r="A45" s="21" t="s">
        <v>46</v>
      </c>
      <c r="B45" s="429" t="s">
        <v>276</v>
      </c>
      <c r="C45" s="433" t="s">
        <v>276</v>
      </c>
      <c r="D45" s="431" t="s">
        <v>276</v>
      </c>
      <c r="E45" s="423" t="s">
        <v>278</v>
      </c>
      <c r="F45" s="433" t="s">
        <v>276</v>
      </c>
    </row>
    <row r="46" spans="1:6" ht="13.5" customHeight="1" x14ac:dyDescent="0.25">
      <c r="A46" s="21" t="s">
        <v>47</v>
      </c>
      <c r="B46" s="429" t="s">
        <v>276</v>
      </c>
      <c r="C46" s="433" t="s">
        <v>276</v>
      </c>
      <c r="D46" s="431" t="s">
        <v>276</v>
      </c>
      <c r="E46" s="423" t="s">
        <v>278</v>
      </c>
      <c r="F46" s="433" t="s">
        <v>276</v>
      </c>
    </row>
    <row r="47" spans="1:6" ht="13.5" customHeight="1" x14ac:dyDescent="0.25">
      <c r="A47" s="21" t="s">
        <v>48</v>
      </c>
      <c r="B47" s="427">
        <v>1.589</v>
      </c>
      <c r="C47" s="428">
        <v>0.91900000000000004</v>
      </c>
      <c r="D47" s="422">
        <v>-0.42165000000000002</v>
      </c>
      <c r="E47" s="423" t="s">
        <v>275</v>
      </c>
      <c r="F47" s="428">
        <v>0.02</v>
      </c>
    </row>
    <row r="48" spans="1:6" ht="13.5" customHeight="1" x14ac:dyDescent="0.25">
      <c r="A48" s="21" t="s">
        <v>65</v>
      </c>
      <c r="B48" s="429" t="s">
        <v>276</v>
      </c>
      <c r="C48" s="433" t="s">
        <v>276</v>
      </c>
      <c r="D48" s="431" t="s">
        <v>276</v>
      </c>
      <c r="E48" s="423" t="s">
        <v>278</v>
      </c>
      <c r="F48" s="433" t="s">
        <v>276</v>
      </c>
    </row>
    <row r="49" spans="1:8" ht="13.5" customHeight="1" x14ac:dyDescent="0.25">
      <c r="A49" s="21" t="s">
        <v>49</v>
      </c>
      <c r="B49" s="427">
        <v>1.341</v>
      </c>
      <c r="C49" s="428">
        <v>0.51500000000000001</v>
      </c>
      <c r="D49" s="422">
        <v>-0.61595999999999995</v>
      </c>
      <c r="E49" s="423" t="s">
        <v>275</v>
      </c>
      <c r="F49" s="428">
        <v>0</v>
      </c>
    </row>
    <row r="50" spans="1:8" ht="13.5" customHeight="1" x14ac:dyDescent="0.25">
      <c r="A50" s="21" t="s">
        <v>50</v>
      </c>
      <c r="B50" s="427">
        <v>1.47</v>
      </c>
      <c r="C50" s="428">
        <v>1.5429999999999999</v>
      </c>
      <c r="D50" s="422">
        <v>4.9660000000000003E-2</v>
      </c>
      <c r="E50" s="423" t="s">
        <v>277</v>
      </c>
      <c r="F50" s="428">
        <v>0.66539999999999999</v>
      </c>
    </row>
    <row r="51" spans="1:8" ht="13.5" customHeight="1" x14ac:dyDescent="0.25">
      <c r="A51" s="21" t="s">
        <v>51</v>
      </c>
      <c r="B51" s="429" t="s">
        <v>276</v>
      </c>
      <c r="C51" s="433" t="s">
        <v>276</v>
      </c>
      <c r="D51" s="431" t="s">
        <v>276</v>
      </c>
      <c r="E51" s="423" t="s">
        <v>278</v>
      </c>
      <c r="F51" s="433" t="s">
        <v>276</v>
      </c>
    </row>
    <row r="52" spans="1:8" ht="13.5" customHeight="1" x14ac:dyDescent="0.25">
      <c r="A52" s="21" t="s">
        <v>52</v>
      </c>
      <c r="B52" s="427">
        <v>0.20499999999999999</v>
      </c>
      <c r="C52" s="428">
        <v>0.247</v>
      </c>
      <c r="D52" s="422">
        <v>0.20488000000000001</v>
      </c>
      <c r="E52" s="423" t="s">
        <v>277</v>
      </c>
      <c r="F52" s="428">
        <v>0.65780000000000005</v>
      </c>
    </row>
    <row r="53" spans="1:8" ht="13.5" customHeight="1" x14ac:dyDescent="0.25">
      <c r="A53" s="21" t="s">
        <v>75</v>
      </c>
      <c r="B53" s="429" t="s">
        <v>276</v>
      </c>
      <c r="C53" s="433" t="s">
        <v>276</v>
      </c>
      <c r="D53" s="431" t="s">
        <v>276</v>
      </c>
      <c r="E53" s="423" t="s">
        <v>278</v>
      </c>
      <c r="F53" s="433" t="s">
        <v>276</v>
      </c>
    </row>
    <row r="54" spans="1:8" ht="13.5" customHeight="1" x14ac:dyDescent="0.25">
      <c r="A54" s="21" t="s">
        <v>53</v>
      </c>
      <c r="B54" s="429" t="s">
        <v>276</v>
      </c>
      <c r="C54" s="433" t="s">
        <v>276</v>
      </c>
      <c r="D54" s="431" t="s">
        <v>276</v>
      </c>
      <c r="E54" s="423" t="s">
        <v>278</v>
      </c>
      <c r="F54" s="433" t="s">
        <v>276</v>
      </c>
    </row>
    <row r="55" spans="1:8" ht="13.5" customHeight="1" x14ac:dyDescent="0.25">
      <c r="A55" s="21" t="s">
        <v>54</v>
      </c>
      <c r="B55" s="429" t="s">
        <v>276</v>
      </c>
      <c r="C55" s="433" t="s">
        <v>276</v>
      </c>
      <c r="D55" s="431" t="s">
        <v>276</v>
      </c>
      <c r="E55" s="423" t="s">
        <v>278</v>
      </c>
      <c r="F55" s="433" t="s">
        <v>276</v>
      </c>
    </row>
    <row r="56" spans="1:8" ht="13.5" customHeight="1" x14ac:dyDescent="0.25">
      <c r="A56" s="21" t="s">
        <v>55</v>
      </c>
      <c r="B56" s="427">
        <v>2.2989999999999999</v>
      </c>
      <c r="C56" s="428">
        <v>1.4179999999999999</v>
      </c>
      <c r="D56" s="422">
        <v>-0.38321</v>
      </c>
      <c r="E56" s="423" t="s">
        <v>275</v>
      </c>
      <c r="F56" s="428">
        <v>4.4699999999999997E-2</v>
      </c>
    </row>
    <row r="57" spans="1:8" ht="13.5" customHeight="1" x14ac:dyDescent="0.25">
      <c r="A57" s="21" t="s">
        <v>56</v>
      </c>
      <c r="B57" s="429" t="s">
        <v>276</v>
      </c>
      <c r="C57" s="433" t="s">
        <v>276</v>
      </c>
      <c r="D57" s="431" t="s">
        <v>276</v>
      </c>
      <c r="E57" s="423" t="s">
        <v>278</v>
      </c>
      <c r="F57" s="433" t="s">
        <v>276</v>
      </c>
    </row>
    <row r="58" spans="1:8" ht="13.5" customHeight="1" x14ac:dyDescent="0.25">
      <c r="A58" s="21" t="s">
        <v>57</v>
      </c>
      <c r="B58" s="429" t="s">
        <v>276</v>
      </c>
      <c r="C58" s="433" t="s">
        <v>276</v>
      </c>
      <c r="D58" s="431" t="s">
        <v>276</v>
      </c>
      <c r="E58" s="423" t="s">
        <v>278</v>
      </c>
      <c r="F58" s="433" t="s">
        <v>276</v>
      </c>
    </row>
    <row r="59" spans="1:8" s="145" customFormat="1" ht="13.5" customHeight="1" x14ac:dyDescent="0.25">
      <c r="A59" s="157" t="s">
        <v>58</v>
      </c>
      <c r="B59" s="434">
        <v>1.054</v>
      </c>
      <c r="C59" s="435">
        <v>0.89100000000000001</v>
      </c>
      <c r="D59" s="436">
        <v>-0.15465000000000001</v>
      </c>
      <c r="E59" s="437" t="s">
        <v>275</v>
      </c>
      <c r="F59" s="438">
        <v>0</v>
      </c>
      <c r="H59" s="121"/>
    </row>
    <row r="60" spans="1:8" s="145" customFormat="1" ht="13.95" customHeight="1" x14ac:dyDescent="0.25">
      <c r="A60" s="317"/>
      <c r="B60" s="392"/>
      <c r="C60" s="392"/>
      <c r="D60" s="324"/>
      <c r="E60" s="325"/>
      <c r="F60" s="392"/>
      <c r="H60" s="121"/>
    </row>
    <row r="61" spans="1:8" ht="13.5" customHeight="1" x14ac:dyDescent="0.25"/>
    <row r="62" spans="1:8" ht="15" customHeight="1" x14ac:dyDescent="0.25">
      <c r="A62" s="278" t="s">
        <v>149</v>
      </c>
    </row>
    <row r="63" spans="1:8" ht="15" customHeight="1" x14ac:dyDescent="0.25">
      <c r="A63" s="47" t="s">
        <v>150</v>
      </c>
    </row>
    <row r="64" spans="1:8" ht="15" customHeight="1" x14ac:dyDescent="0.25">
      <c r="A64" s="47" t="s">
        <v>273</v>
      </c>
    </row>
  </sheetData>
  <mergeCells count="3">
    <mergeCell ref="A1:F1"/>
    <mergeCell ref="A2:F2"/>
    <mergeCell ref="B3:F3"/>
  </mergeCells>
  <pageMargins left="0.7" right="0.7" top="0.75" bottom="0.75" header="0.3" footer="0.3"/>
  <pageSetup scale="73"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Normal="100" workbookViewId="0">
      <selection activeCell="H12" sqref="H12"/>
    </sheetView>
  </sheetViews>
  <sheetFormatPr defaultColWidth="16.88671875" defaultRowHeight="15" customHeight="1" x14ac:dyDescent="0.25"/>
  <cols>
    <col min="1" max="1" width="16.88671875" style="121" customWidth="1"/>
    <col min="2" max="3" width="12.6640625" style="120" customWidth="1"/>
    <col min="4" max="4" width="12.6640625" style="121" customWidth="1"/>
    <col min="5" max="5" width="20.33203125" style="163" customWidth="1"/>
    <col min="6" max="6" width="12.6640625" style="167" customWidth="1"/>
    <col min="7" max="16384" width="16.88671875" style="121"/>
  </cols>
  <sheetData>
    <row r="1" spans="1:6" ht="30" customHeight="1" x14ac:dyDescent="0.25">
      <c r="A1" s="581" t="s">
        <v>272</v>
      </c>
      <c r="B1" s="582"/>
      <c r="C1" s="582"/>
      <c r="D1" s="582"/>
      <c r="E1" s="582"/>
      <c r="F1" s="583"/>
    </row>
    <row r="2" spans="1:6" ht="16.5" customHeight="1" thickBot="1" x14ac:dyDescent="0.3">
      <c r="A2" s="590" t="s">
        <v>197</v>
      </c>
      <c r="B2" s="591"/>
      <c r="C2" s="591"/>
      <c r="D2" s="591"/>
      <c r="E2" s="591"/>
      <c r="F2" s="592"/>
    </row>
    <row r="3" spans="1:6" s="145" customFormat="1" ht="14.4" customHeight="1" thickTop="1" x14ac:dyDescent="0.25">
      <c r="A3" s="168"/>
      <c r="B3" s="593" t="s">
        <v>187</v>
      </c>
      <c r="C3" s="594"/>
      <c r="D3" s="594"/>
      <c r="E3" s="594"/>
      <c r="F3" s="595"/>
    </row>
    <row r="4" spans="1:6" s="145" customFormat="1" ht="43.2" customHeight="1" x14ac:dyDescent="0.25">
      <c r="A4" s="169" t="s">
        <v>232</v>
      </c>
      <c r="B4" s="149" t="s">
        <v>146</v>
      </c>
      <c r="C4" s="149" t="s">
        <v>268</v>
      </c>
      <c r="D4" s="170" t="s">
        <v>147</v>
      </c>
      <c r="E4" s="150" t="s">
        <v>233</v>
      </c>
      <c r="F4" s="171" t="s">
        <v>148</v>
      </c>
    </row>
    <row r="5" spans="1:6" ht="13.5" customHeight="1" x14ac:dyDescent="0.25">
      <c r="A5" s="21" t="s">
        <v>61</v>
      </c>
      <c r="B5" s="102" t="s">
        <v>278</v>
      </c>
      <c r="C5" s="328" t="s">
        <v>278</v>
      </c>
      <c r="D5" s="172" t="s">
        <v>278</v>
      </c>
      <c r="E5" s="152" t="s">
        <v>278</v>
      </c>
      <c r="F5" s="333" t="s">
        <v>278</v>
      </c>
    </row>
    <row r="6" spans="1:6" ht="13.5" customHeight="1" x14ac:dyDescent="0.25">
      <c r="A6" s="21" t="s">
        <v>11</v>
      </c>
      <c r="B6" s="74">
        <v>0.91800000000000004</v>
      </c>
      <c r="C6" s="329">
        <v>0.97899999999999998</v>
      </c>
      <c r="D6" s="172">
        <v>6.6449999999999995E-2</v>
      </c>
      <c r="E6" s="152" t="s">
        <v>277</v>
      </c>
      <c r="F6" s="334">
        <v>0.88687000000000005</v>
      </c>
    </row>
    <row r="7" spans="1:6" ht="13.5" customHeight="1" x14ac:dyDescent="0.25">
      <c r="A7" s="21" t="s">
        <v>12</v>
      </c>
      <c r="B7" s="74">
        <v>0.73099999999999998</v>
      </c>
      <c r="C7" s="329">
        <v>0.83199999999999996</v>
      </c>
      <c r="D7" s="172">
        <v>0.13816999999999999</v>
      </c>
      <c r="E7" s="152" t="s">
        <v>277</v>
      </c>
      <c r="F7" s="334">
        <v>0.84099000000000002</v>
      </c>
    </row>
    <row r="8" spans="1:6" ht="13.5" customHeight="1" x14ac:dyDescent="0.25">
      <c r="A8" s="21" t="s">
        <v>13</v>
      </c>
      <c r="B8" s="74">
        <v>1.355</v>
      </c>
      <c r="C8" s="329">
        <v>0.47099999999999997</v>
      </c>
      <c r="D8" s="172">
        <v>-0.65239999999999998</v>
      </c>
      <c r="E8" s="152" t="s">
        <v>275</v>
      </c>
      <c r="F8" s="334">
        <v>2.93E-2</v>
      </c>
    </row>
    <row r="9" spans="1:6" ht="13.5" customHeight="1" x14ac:dyDescent="0.25">
      <c r="A9" s="21" t="s">
        <v>14</v>
      </c>
      <c r="B9" s="74">
        <v>1.5589999999999999</v>
      </c>
      <c r="C9" s="329">
        <v>1.5940000000000001</v>
      </c>
      <c r="D9" s="172">
        <v>2.2450000000000001E-2</v>
      </c>
      <c r="E9" s="152" t="s">
        <v>277</v>
      </c>
      <c r="F9" s="334">
        <v>0.87192999999999998</v>
      </c>
    </row>
    <row r="10" spans="1:6" ht="13.5" customHeight="1" x14ac:dyDescent="0.25">
      <c r="A10" s="21" t="s">
        <v>15</v>
      </c>
      <c r="B10" s="74">
        <v>0.48799999999999999</v>
      </c>
      <c r="C10" s="329">
        <v>0.27700000000000002</v>
      </c>
      <c r="D10" s="172">
        <v>0.43237999999999999</v>
      </c>
      <c r="E10" s="152" t="s">
        <v>277</v>
      </c>
      <c r="F10" s="335">
        <v>0.46153</v>
      </c>
    </row>
    <row r="11" spans="1:6" ht="13.5" customHeight="1" x14ac:dyDescent="0.25">
      <c r="A11" s="21" t="s">
        <v>16</v>
      </c>
      <c r="B11" s="74" t="s">
        <v>278</v>
      </c>
      <c r="C11" s="329" t="s">
        <v>278</v>
      </c>
      <c r="D11" s="172" t="s">
        <v>278</v>
      </c>
      <c r="E11" s="152" t="s">
        <v>278</v>
      </c>
      <c r="F11" s="335" t="s">
        <v>278</v>
      </c>
    </row>
    <row r="12" spans="1:6" ht="13.5" customHeight="1" x14ac:dyDescent="0.25">
      <c r="A12" s="21" t="s">
        <v>62</v>
      </c>
      <c r="B12" s="74" t="s">
        <v>278</v>
      </c>
      <c r="C12" s="329" t="s">
        <v>278</v>
      </c>
      <c r="D12" s="172" t="s">
        <v>278</v>
      </c>
      <c r="E12" s="152" t="s">
        <v>278</v>
      </c>
      <c r="F12" s="335" t="s">
        <v>278</v>
      </c>
    </row>
    <row r="13" spans="1:6" ht="13.5" customHeight="1" x14ac:dyDescent="0.25">
      <c r="A13" s="21" t="s">
        <v>63</v>
      </c>
      <c r="B13" s="74" t="s">
        <v>278</v>
      </c>
      <c r="C13" s="329" t="s">
        <v>278</v>
      </c>
      <c r="D13" s="172" t="s">
        <v>278</v>
      </c>
      <c r="E13" s="152" t="s">
        <v>278</v>
      </c>
      <c r="F13" s="335" t="s">
        <v>278</v>
      </c>
    </row>
    <row r="14" spans="1:6" ht="13.5" customHeight="1" x14ac:dyDescent="0.25">
      <c r="A14" s="21" t="s">
        <v>17</v>
      </c>
      <c r="B14" s="74">
        <v>1.738</v>
      </c>
      <c r="C14" s="329">
        <v>1.296</v>
      </c>
      <c r="D14" s="172">
        <v>0.25431999999999999</v>
      </c>
      <c r="E14" s="152" t="s">
        <v>277</v>
      </c>
      <c r="F14" s="334">
        <v>5.0560000000000001E-2</v>
      </c>
    </row>
    <row r="15" spans="1:6" ht="13.5" customHeight="1" x14ac:dyDescent="0.25">
      <c r="A15" s="21" t="s">
        <v>18</v>
      </c>
      <c r="B15" s="74">
        <v>0.44800000000000001</v>
      </c>
      <c r="C15" s="329">
        <v>0.76100000000000001</v>
      </c>
      <c r="D15" s="172">
        <v>0.69865999999999995</v>
      </c>
      <c r="E15" s="152" t="s">
        <v>277</v>
      </c>
      <c r="F15" s="334">
        <v>0.12637000000000001</v>
      </c>
    </row>
    <row r="16" spans="1:6" ht="13.5" customHeight="1" x14ac:dyDescent="0.25">
      <c r="A16" s="21" t="s">
        <v>74</v>
      </c>
      <c r="B16" s="74" t="s">
        <v>278</v>
      </c>
      <c r="C16" s="329" t="s">
        <v>278</v>
      </c>
      <c r="D16" s="172" t="s">
        <v>278</v>
      </c>
      <c r="E16" s="152" t="s">
        <v>278</v>
      </c>
      <c r="F16" s="335" t="s">
        <v>278</v>
      </c>
    </row>
    <row r="17" spans="1:6" ht="13.5" customHeight="1" x14ac:dyDescent="0.25">
      <c r="A17" s="21" t="s">
        <v>19</v>
      </c>
      <c r="B17" s="74" t="s">
        <v>278</v>
      </c>
      <c r="C17" s="329" t="s">
        <v>278</v>
      </c>
      <c r="D17" s="172" t="s">
        <v>278</v>
      </c>
      <c r="E17" s="152" t="s">
        <v>278</v>
      </c>
      <c r="F17" s="335" t="s">
        <v>278</v>
      </c>
    </row>
    <row r="18" spans="1:6" ht="13.5" customHeight="1" x14ac:dyDescent="0.25">
      <c r="A18" s="21" t="s">
        <v>20</v>
      </c>
      <c r="B18" s="74" t="s">
        <v>278</v>
      </c>
      <c r="C18" s="329" t="s">
        <v>278</v>
      </c>
      <c r="D18" s="172" t="s">
        <v>278</v>
      </c>
      <c r="E18" s="152" t="s">
        <v>278</v>
      </c>
      <c r="F18" s="335" t="s">
        <v>278</v>
      </c>
    </row>
    <row r="19" spans="1:6" ht="13.5" customHeight="1" x14ac:dyDescent="0.25">
      <c r="A19" s="21" t="s">
        <v>21</v>
      </c>
      <c r="B19" s="74" t="s">
        <v>278</v>
      </c>
      <c r="C19" s="329" t="s">
        <v>278</v>
      </c>
      <c r="D19" s="172" t="s">
        <v>278</v>
      </c>
      <c r="E19" s="152" t="s">
        <v>278</v>
      </c>
      <c r="F19" s="335" t="s">
        <v>278</v>
      </c>
    </row>
    <row r="20" spans="1:6" ht="13.5" customHeight="1" x14ac:dyDescent="0.25">
      <c r="A20" s="21" t="s">
        <v>22</v>
      </c>
      <c r="B20" s="74">
        <v>1.1839999999999999</v>
      </c>
      <c r="C20" s="329">
        <v>1.1619999999999999</v>
      </c>
      <c r="D20" s="172">
        <v>1.8579999999999999E-2</v>
      </c>
      <c r="E20" s="152" t="s">
        <v>277</v>
      </c>
      <c r="F20" s="334">
        <v>0.94025000000000003</v>
      </c>
    </row>
    <row r="21" spans="1:6" ht="13.5" customHeight="1" x14ac:dyDescent="0.25">
      <c r="A21" s="21" t="s">
        <v>23</v>
      </c>
      <c r="B21" s="74">
        <v>1.3879999999999999</v>
      </c>
      <c r="C21" s="329">
        <v>1.627</v>
      </c>
      <c r="D21" s="172">
        <v>0.17219000000000001</v>
      </c>
      <c r="E21" s="152" t="s">
        <v>277</v>
      </c>
      <c r="F21" s="334">
        <v>0.56257000000000001</v>
      </c>
    </row>
    <row r="22" spans="1:6" ht="13.5" customHeight="1" x14ac:dyDescent="0.25">
      <c r="A22" s="21" t="s">
        <v>24</v>
      </c>
      <c r="B22" s="74" t="s">
        <v>278</v>
      </c>
      <c r="C22" s="329" t="s">
        <v>278</v>
      </c>
      <c r="D22" s="172" t="s">
        <v>278</v>
      </c>
      <c r="E22" s="152" t="s">
        <v>278</v>
      </c>
      <c r="F22" s="335" t="s">
        <v>278</v>
      </c>
    </row>
    <row r="23" spans="1:6" ht="13.5" customHeight="1" x14ac:dyDescent="0.25">
      <c r="A23" s="21" t="s">
        <v>25</v>
      </c>
      <c r="B23" s="74">
        <v>1.3420000000000001</v>
      </c>
      <c r="C23" s="329">
        <v>1.804</v>
      </c>
      <c r="D23" s="172">
        <v>0.34426000000000001</v>
      </c>
      <c r="E23" s="152" t="s">
        <v>277</v>
      </c>
      <c r="F23" s="334">
        <v>0.32701999999999998</v>
      </c>
    </row>
    <row r="24" spans="1:6" ht="13.5" customHeight="1" x14ac:dyDescent="0.25">
      <c r="A24" s="21" t="s">
        <v>26</v>
      </c>
      <c r="B24" s="74">
        <v>0.71799999999999997</v>
      </c>
      <c r="C24" s="329">
        <v>0.629</v>
      </c>
      <c r="D24" s="172">
        <v>0.12396</v>
      </c>
      <c r="E24" s="152" t="s">
        <v>277</v>
      </c>
      <c r="F24" s="334">
        <v>0.67449999999999999</v>
      </c>
    </row>
    <row r="25" spans="1:6" ht="13.5" customHeight="1" x14ac:dyDescent="0.25">
      <c r="A25" s="21" t="s">
        <v>27</v>
      </c>
      <c r="B25" s="74">
        <v>0.34499999999999997</v>
      </c>
      <c r="C25" s="329">
        <v>0.46500000000000002</v>
      </c>
      <c r="D25" s="172">
        <v>0.34782999999999997</v>
      </c>
      <c r="E25" s="152" t="s">
        <v>277</v>
      </c>
      <c r="F25" s="334">
        <v>0.36215000000000003</v>
      </c>
    </row>
    <row r="26" spans="1:6" ht="13.5" customHeight="1" x14ac:dyDescent="0.25">
      <c r="A26" s="21" t="s">
        <v>64</v>
      </c>
      <c r="B26" s="74" t="s">
        <v>278</v>
      </c>
      <c r="C26" s="329" t="s">
        <v>278</v>
      </c>
      <c r="D26" s="172" t="s">
        <v>278</v>
      </c>
      <c r="E26" s="152" t="s">
        <v>278</v>
      </c>
      <c r="F26" s="335" t="s">
        <v>278</v>
      </c>
    </row>
    <row r="27" spans="1:6" ht="13.5" customHeight="1" x14ac:dyDescent="0.25">
      <c r="A27" s="21" t="s">
        <v>28</v>
      </c>
      <c r="B27" s="74" t="s">
        <v>278</v>
      </c>
      <c r="C27" s="329" t="s">
        <v>278</v>
      </c>
      <c r="D27" s="172" t="s">
        <v>278</v>
      </c>
      <c r="E27" s="152" t="s">
        <v>278</v>
      </c>
      <c r="F27" s="335" t="s">
        <v>278</v>
      </c>
    </row>
    <row r="28" spans="1:6" ht="13.5" customHeight="1" x14ac:dyDescent="0.25">
      <c r="A28" s="21" t="s">
        <v>29</v>
      </c>
      <c r="B28" s="74">
        <v>1.08</v>
      </c>
      <c r="C28" s="330">
        <v>1.0660000000000001</v>
      </c>
      <c r="D28" s="172">
        <v>1.2959999999999999E-2</v>
      </c>
      <c r="E28" s="152" t="s">
        <v>277</v>
      </c>
      <c r="F28" s="334">
        <v>0.96323000000000003</v>
      </c>
    </row>
    <row r="29" spans="1:6" ht="13.5" customHeight="1" x14ac:dyDescent="0.25">
      <c r="A29" s="21" t="s">
        <v>30</v>
      </c>
      <c r="B29" s="74" t="s">
        <v>278</v>
      </c>
      <c r="C29" s="329" t="s">
        <v>278</v>
      </c>
      <c r="D29" s="172" t="s">
        <v>278</v>
      </c>
      <c r="E29" s="152" t="s">
        <v>278</v>
      </c>
      <c r="F29" s="335" t="s">
        <v>278</v>
      </c>
    </row>
    <row r="30" spans="1:6" ht="13.5" customHeight="1" x14ac:dyDescent="0.25">
      <c r="A30" s="21" t="s">
        <v>31</v>
      </c>
      <c r="B30" s="74">
        <v>0.93700000000000006</v>
      </c>
      <c r="C30" s="329">
        <v>0.85799999999999998</v>
      </c>
      <c r="D30" s="172">
        <v>8.4309999999999996E-2</v>
      </c>
      <c r="E30" s="152" t="s">
        <v>277</v>
      </c>
      <c r="F30" s="334">
        <v>0.81716999999999995</v>
      </c>
    </row>
    <row r="31" spans="1:6" ht="13.5" customHeight="1" x14ac:dyDescent="0.25">
      <c r="A31" s="21" t="s">
        <v>32</v>
      </c>
      <c r="B31" s="74">
        <v>0.878</v>
      </c>
      <c r="C31" s="329">
        <v>0.58399999999999996</v>
      </c>
      <c r="D31" s="172">
        <v>0.33484999999999998</v>
      </c>
      <c r="E31" s="152" t="s">
        <v>277</v>
      </c>
      <c r="F31" s="334">
        <v>0.41028999999999999</v>
      </c>
    </row>
    <row r="32" spans="1:6" ht="13.5" customHeight="1" x14ac:dyDescent="0.25">
      <c r="A32" s="21" t="s">
        <v>33</v>
      </c>
      <c r="B32" s="74" t="s">
        <v>278</v>
      </c>
      <c r="C32" s="329" t="s">
        <v>278</v>
      </c>
      <c r="D32" s="172" t="s">
        <v>278</v>
      </c>
      <c r="E32" s="152" t="s">
        <v>278</v>
      </c>
      <c r="F32" s="335" t="s">
        <v>278</v>
      </c>
    </row>
    <row r="33" spans="1:6" ht="13.5" customHeight="1" x14ac:dyDescent="0.25">
      <c r="A33" s="21" t="s">
        <v>34</v>
      </c>
      <c r="B33" s="74">
        <v>0.93400000000000005</v>
      </c>
      <c r="C33" s="329">
        <v>1.8160000000000001</v>
      </c>
      <c r="D33" s="172">
        <v>0.94433</v>
      </c>
      <c r="E33" s="152" t="s">
        <v>279</v>
      </c>
      <c r="F33" s="334">
        <v>3.8490000000000003E-2</v>
      </c>
    </row>
    <row r="34" spans="1:6" ht="13.5" customHeight="1" x14ac:dyDescent="0.25">
      <c r="A34" s="21" t="s">
        <v>35</v>
      </c>
      <c r="B34" s="74" t="s">
        <v>278</v>
      </c>
      <c r="C34" s="329" t="s">
        <v>278</v>
      </c>
      <c r="D34" s="172" t="s">
        <v>278</v>
      </c>
      <c r="E34" s="152" t="s">
        <v>278</v>
      </c>
      <c r="F34" s="335" t="s">
        <v>278</v>
      </c>
    </row>
    <row r="35" spans="1:6" ht="13.5" customHeight="1" x14ac:dyDescent="0.25">
      <c r="A35" s="21" t="s">
        <v>36</v>
      </c>
      <c r="B35" s="74" t="s">
        <v>278</v>
      </c>
      <c r="C35" s="329" t="s">
        <v>278</v>
      </c>
      <c r="D35" s="172" t="s">
        <v>278</v>
      </c>
      <c r="E35" s="152" t="s">
        <v>278</v>
      </c>
      <c r="F35" s="335" t="s">
        <v>278</v>
      </c>
    </row>
    <row r="36" spans="1:6" ht="13.5" customHeight="1" x14ac:dyDescent="0.25">
      <c r="A36" s="21" t="s">
        <v>37</v>
      </c>
      <c r="B36" s="74" t="s">
        <v>278</v>
      </c>
      <c r="C36" s="329" t="s">
        <v>278</v>
      </c>
      <c r="D36" s="172" t="s">
        <v>278</v>
      </c>
      <c r="E36" s="152" t="s">
        <v>278</v>
      </c>
      <c r="F36" s="335" t="s">
        <v>278</v>
      </c>
    </row>
    <row r="37" spans="1:6" ht="13.5" customHeight="1" x14ac:dyDescent="0.25">
      <c r="A37" s="21" t="s">
        <v>38</v>
      </c>
      <c r="B37" s="74">
        <v>1.0389999999999999</v>
      </c>
      <c r="C37" s="329">
        <v>1.038</v>
      </c>
      <c r="D37" s="172">
        <v>9.6000000000000002E-4</v>
      </c>
      <c r="E37" s="152" t="s">
        <v>277</v>
      </c>
      <c r="F37" s="334">
        <v>0.99805999999999995</v>
      </c>
    </row>
    <row r="38" spans="1:6" ht="13.5" customHeight="1" x14ac:dyDescent="0.25">
      <c r="A38" s="21" t="s">
        <v>39</v>
      </c>
      <c r="B38" s="74" t="s">
        <v>278</v>
      </c>
      <c r="C38" s="329" t="s">
        <v>278</v>
      </c>
      <c r="D38" s="172" t="s">
        <v>278</v>
      </c>
      <c r="E38" s="152" t="s">
        <v>278</v>
      </c>
      <c r="F38" s="335" t="s">
        <v>278</v>
      </c>
    </row>
    <row r="39" spans="1:6" ht="13.5" customHeight="1" x14ac:dyDescent="0.25">
      <c r="A39" s="21" t="s">
        <v>40</v>
      </c>
      <c r="B39" s="74">
        <v>0.46700000000000003</v>
      </c>
      <c r="C39" s="329">
        <v>0.68700000000000006</v>
      </c>
      <c r="D39" s="172">
        <v>0.47109000000000001</v>
      </c>
      <c r="E39" s="152" t="s">
        <v>277</v>
      </c>
      <c r="F39" s="334">
        <v>0.51493</v>
      </c>
    </row>
    <row r="40" spans="1:6" ht="13.5" customHeight="1" x14ac:dyDescent="0.25">
      <c r="A40" s="21" t="s">
        <v>41</v>
      </c>
      <c r="B40" s="74" t="s">
        <v>278</v>
      </c>
      <c r="C40" s="329" t="s">
        <v>278</v>
      </c>
      <c r="D40" s="172" t="s">
        <v>278</v>
      </c>
      <c r="E40" s="152" t="s">
        <v>278</v>
      </c>
      <c r="F40" s="335" t="s">
        <v>278</v>
      </c>
    </row>
    <row r="41" spans="1:6" ht="13.5" customHeight="1" x14ac:dyDescent="0.25">
      <c r="A41" s="21" t="s">
        <v>42</v>
      </c>
      <c r="B41" s="74">
        <v>0.78</v>
      </c>
      <c r="C41" s="330">
        <v>0.626</v>
      </c>
      <c r="D41" s="172">
        <v>0.19744</v>
      </c>
      <c r="E41" s="152" t="s">
        <v>277</v>
      </c>
      <c r="F41" s="334">
        <v>0.38685000000000003</v>
      </c>
    </row>
    <row r="42" spans="1:6" ht="13.5" customHeight="1" x14ac:dyDescent="0.25">
      <c r="A42" s="21" t="s">
        <v>43</v>
      </c>
      <c r="B42" s="74">
        <v>0.73</v>
      </c>
      <c r="C42" s="330">
        <v>0.82399999999999995</v>
      </c>
      <c r="D42" s="172">
        <v>0.12877</v>
      </c>
      <c r="E42" s="152" t="s">
        <v>277</v>
      </c>
      <c r="F42" s="334">
        <v>0.78705999999999998</v>
      </c>
    </row>
    <row r="43" spans="1:6" ht="13.5" customHeight="1" x14ac:dyDescent="0.25">
      <c r="A43" s="21" t="s">
        <v>44</v>
      </c>
      <c r="B43" s="74" t="s">
        <v>278</v>
      </c>
      <c r="C43" s="329" t="s">
        <v>278</v>
      </c>
      <c r="D43" s="172" t="s">
        <v>278</v>
      </c>
      <c r="E43" s="152" t="s">
        <v>278</v>
      </c>
      <c r="F43" s="335" t="s">
        <v>278</v>
      </c>
    </row>
    <row r="44" spans="1:6" ht="13.5" customHeight="1" x14ac:dyDescent="0.25">
      <c r="A44" s="21" t="s">
        <v>45</v>
      </c>
      <c r="B44" s="74">
        <v>1.1040000000000001</v>
      </c>
      <c r="C44" s="329">
        <v>1.6060000000000001</v>
      </c>
      <c r="D44" s="172">
        <v>0.45471</v>
      </c>
      <c r="E44" s="152" t="s">
        <v>277</v>
      </c>
      <c r="F44" s="334">
        <v>0.10134</v>
      </c>
    </row>
    <row r="45" spans="1:6" ht="13.5" customHeight="1" x14ac:dyDescent="0.25">
      <c r="A45" s="21" t="s">
        <v>46</v>
      </c>
      <c r="B45" s="74" t="s">
        <v>278</v>
      </c>
      <c r="C45" s="329" t="s">
        <v>278</v>
      </c>
      <c r="D45" s="172" t="s">
        <v>278</v>
      </c>
      <c r="E45" s="152" t="s">
        <v>278</v>
      </c>
      <c r="F45" s="335" t="s">
        <v>278</v>
      </c>
    </row>
    <row r="46" spans="1:6" ht="13.5" customHeight="1" x14ac:dyDescent="0.25">
      <c r="A46" s="21" t="s">
        <v>47</v>
      </c>
      <c r="B46" s="74" t="s">
        <v>278</v>
      </c>
      <c r="C46" s="329" t="s">
        <v>278</v>
      </c>
      <c r="D46" s="172" t="s">
        <v>278</v>
      </c>
      <c r="E46" s="152" t="s">
        <v>278</v>
      </c>
      <c r="F46" s="335" t="s">
        <v>278</v>
      </c>
    </row>
    <row r="47" spans="1:6" ht="13.5" customHeight="1" x14ac:dyDescent="0.25">
      <c r="A47" s="21" t="s">
        <v>48</v>
      </c>
      <c r="B47" s="74">
        <v>1.698</v>
      </c>
      <c r="C47" s="329">
        <v>0.877</v>
      </c>
      <c r="D47" s="172">
        <v>0.48351</v>
      </c>
      <c r="E47" s="152" t="s">
        <v>277</v>
      </c>
      <c r="F47" s="334">
        <v>0.13117999999999999</v>
      </c>
    </row>
    <row r="48" spans="1:6" ht="13.5" customHeight="1" x14ac:dyDescent="0.25">
      <c r="A48" s="21" t="s">
        <v>65</v>
      </c>
      <c r="B48" s="74" t="s">
        <v>278</v>
      </c>
      <c r="C48" s="329" t="s">
        <v>278</v>
      </c>
      <c r="D48" s="172" t="s">
        <v>278</v>
      </c>
      <c r="E48" s="152" t="s">
        <v>278</v>
      </c>
      <c r="F48" s="335" t="s">
        <v>278</v>
      </c>
    </row>
    <row r="49" spans="1:7" ht="13.5" customHeight="1" x14ac:dyDescent="0.25">
      <c r="A49" s="21" t="s">
        <v>49</v>
      </c>
      <c r="B49" s="74">
        <v>0.85299999999999998</v>
      </c>
      <c r="C49" s="329">
        <v>1.3089999999999999</v>
      </c>
      <c r="D49" s="172">
        <v>0.53458000000000006</v>
      </c>
      <c r="E49" s="152" t="s">
        <v>277</v>
      </c>
      <c r="F49" s="335">
        <v>0.17474000000000001</v>
      </c>
    </row>
    <row r="50" spans="1:7" s="118" customFormat="1" ht="13.5" customHeight="1" x14ac:dyDescent="0.25">
      <c r="A50" s="21" t="s">
        <v>50</v>
      </c>
      <c r="B50" s="74">
        <v>0.86899999999999999</v>
      </c>
      <c r="C50" s="329">
        <v>0.67100000000000004</v>
      </c>
      <c r="D50" s="172">
        <v>0.22785</v>
      </c>
      <c r="E50" s="152" t="s">
        <v>277</v>
      </c>
      <c r="F50" s="335">
        <v>0.11325</v>
      </c>
      <c r="G50" s="121"/>
    </row>
    <row r="51" spans="1:7" ht="13.5" customHeight="1" x14ac:dyDescent="0.25">
      <c r="A51" s="21" t="s">
        <v>51</v>
      </c>
      <c r="B51" s="74" t="s">
        <v>278</v>
      </c>
      <c r="C51" s="329" t="s">
        <v>278</v>
      </c>
      <c r="D51" s="172" t="s">
        <v>278</v>
      </c>
      <c r="E51" s="152" t="s">
        <v>278</v>
      </c>
      <c r="F51" s="335" t="s">
        <v>278</v>
      </c>
    </row>
    <row r="52" spans="1:7" ht="13.5" customHeight="1" x14ac:dyDescent="0.25">
      <c r="A52" s="21" t="s">
        <v>52</v>
      </c>
      <c r="B52" s="74">
        <v>0.79800000000000004</v>
      </c>
      <c r="C52" s="329">
        <v>0.90300000000000002</v>
      </c>
      <c r="D52" s="172">
        <v>0.13158</v>
      </c>
      <c r="E52" s="152" t="s">
        <v>277</v>
      </c>
      <c r="F52" s="335">
        <v>0.78285000000000005</v>
      </c>
    </row>
    <row r="53" spans="1:7" ht="13.5" customHeight="1" x14ac:dyDescent="0.25">
      <c r="A53" s="21" t="s">
        <v>75</v>
      </c>
      <c r="B53" s="74" t="s">
        <v>278</v>
      </c>
      <c r="C53" s="331" t="s">
        <v>278</v>
      </c>
      <c r="D53" s="172" t="s">
        <v>278</v>
      </c>
      <c r="E53" s="152" t="s">
        <v>278</v>
      </c>
      <c r="F53" s="335" t="s">
        <v>278</v>
      </c>
    </row>
    <row r="54" spans="1:7" ht="13.5" customHeight="1" x14ac:dyDescent="0.25">
      <c r="A54" s="21" t="s">
        <v>53</v>
      </c>
      <c r="B54" s="74" t="s">
        <v>278</v>
      </c>
      <c r="C54" s="329" t="s">
        <v>278</v>
      </c>
      <c r="D54" s="172" t="s">
        <v>278</v>
      </c>
      <c r="E54" s="152" t="s">
        <v>278</v>
      </c>
      <c r="F54" s="335" t="s">
        <v>278</v>
      </c>
    </row>
    <row r="55" spans="1:7" ht="13.5" customHeight="1" x14ac:dyDescent="0.25">
      <c r="A55" s="21" t="s">
        <v>54</v>
      </c>
      <c r="B55" s="74" t="s">
        <v>278</v>
      </c>
      <c r="C55" s="329" t="s">
        <v>278</v>
      </c>
      <c r="D55" s="172" t="s">
        <v>278</v>
      </c>
      <c r="E55" s="152" t="s">
        <v>278</v>
      </c>
      <c r="F55" s="335" t="s">
        <v>278</v>
      </c>
    </row>
    <row r="56" spans="1:7" ht="13.5" customHeight="1" x14ac:dyDescent="0.25">
      <c r="A56" s="21" t="s">
        <v>55</v>
      </c>
      <c r="B56" s="74">
        <v>0.54900000000000004</v>
      </c>
      <c r="C56" s="329">
        <v>0.113</v>
      </c>
      <c r="D56" s="172">
        <v>0.79417000000000004</v>
      </c>
      <c r="E56" s="152" t="s">
        <v>277</v>
      </c>
      <c r="F56" s="335">
        <v>0.13284000000000001</v>
      </c>
    </row>
    <row r="57" spans="1:7" ht="13.5" customHeight="1" x14ac:dyDescent="0.25">
      <c r="A57" s="21" t="s">
        <v>56</v>
      </c>
      <c r="B57" s="74" t="s">
        <v>278</v>
      </c>
      <c r="C57" s="329" t="s">
        <v>278</v>
      </c>
      <c r="D57" s="172" t="s">
        <v>278</v>
      </c>
      <c r="E57" s="152" t="s">
        <v>278</v>
      </c>
      <c r="F57" s="335" t="s">
        <v>278</v>
      </c>
    </row>
    <row r="58" spans="1:7" ht="13.5" customHeight="1" x14ac:dyDescent="0.25">
      <c r="A58" s="21" t="s">
        <v>57</v>
      </c>
      <c r="B58" s="74" t="s">
        <v>278</v>
      </c>
      <c r="C58" s="332" t="s">
        <v>278</v>
      </c>
      <c r="D58" s="172" t="s">
        <v>278</v>
      </c>
      <c r="E58" s="152" t="s">
        <v>278</v>
      </c>
      <c r="F58" s="336" t="s">
        <v>278</v>
      </c>
    </row>
    <row r="59" spans="1:7" s="145" customFormat="1" ht="13.5" customHeight="1" x14ac:dyDescent="0.25">
      <c r="A59" s="157" t="s">
        <v>58</v>
      </c>
      <c r="B59" s="439">
        <v>0.94399999999999995</v>
      </c>
      <c r="C59" s="440">
        <v>0.94299999999999995</v>
      </c>
      <c r="D59" s="441">
        <v>1.0593219999999999E-3</v>
      </c>
      <c r="E59" s="440" t="s">
        <v>277</v>
      </c>
      <c r="F59" s="442">
        <v>0.97060999999999997</v>
      </c>
      <c r="G59" s="121"/>
    </row>
    <row r="60" spans="1:7" s="145" customFormat="1" ht="14.1" customHeight="1" x14ac:dyDescent="0.25">
      <c r="A60" s="317"/>
      <c r="B60" s="66"/>
      <c r="C60" s="66"/>
      <c r="D60" s="244"/>
      <c r="E60" s="66"/>
      <c r="F60" s="66"/>
      <c r="G60" s="121"/>
    </row>
    <row r="61" spans="1:7" ht="13.5" customHeight="1" x14ac:dyDescent="0.25"/>
    <row r="62" spans="1:7" ht="15" customHeight="1" x14ac:dyDescent="0.25">
      <c r="A62" s="278" t="s">
        <v>149</v>
      </c>
    </row>
    <row r="63" spans="1:7" ht="15" customHeight="1" x14ac:dyDescent="0.25">
      <c r="A63" s="115" t="s">
        <v>151</v>
      </c>
    </row>
    <row r="64" spans="1:7" ht="15" customHeight="1" x14ac:dyDescent="0.25">
      <c r="A64" s="118" t="s">
        <v>273</v>
      </c>
    </row>
  </sheetData>
  <mergeCells count="3">
    <mergeCell ref="A1:F1"/>
    <mergeCell ref="A2:F2"/>
    <mergeCell ref="B3:F3"/>
  </mergeCells>
  <pageMargins left="0.7" right="0.7" top="0.75" bottom="0.75" header="0.3" footer="0.3"/>
  <pageSetup scale="71"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workbookViewId="0">
      <selection activeCell="G12" sqref="G12"/>
    </sheetView>
  </sheetViews>
  <sheetFormatPr defaultColWidth="16.88671875" defaultRowHeight="13.2" x14ac:dyDescent="0.25"/>
  <cols>
    <col min="1" max="1" width="16.88671875" style="121"/>
    <col min="2" max="3" width="12.6640625" style="120" customWidth="1"/>
    <col min="4" max="4" width="12.6640625" style="121" customWidth="1"/>
    <col min="5" max="5" width="22" style="163" customWidth="1"/>
    <col min="6" max="6" width="12.6640625" style="118" customWidth="1"/>
    <col min="7" max="16384" width="16.88671875" style="121"/>
  </cols>
  <sheetData>
    <row r="1" spans="1:7" ht="28.5" customHeight="1" x14ac:dyDescent="0.25">
      <c r="A1" s="596" t="s">
        <v>274</v>
      </c>
      <c r="B1" s="597"/>
      <c r="C1" s="597"/>
      <c r="D1" s="597"/>
      <c r="E1" s="597"/>
      <c r="F1" s="598"/>
    </row>
    <row r="2" spans="1:7" ht="16.2" thickBot="1" x14ac:dyDescent="0.3">
      <c r="A2" s="569" t="s">
        <v>282</v>
      </c>
      <c r="B2" s="570"/>
      <c r="C2" s="570"/>
      <c r="D2" s="570"/>
      <c r="E2" s="570"/>
      <c r="F2" s="599"/>
    </row>
    <row r="3" spans="1:7" s="145" customFormat="1" ht="13.8" thickTop="1" x14ac:dyDescent="0.25">
      <c r="A3" s="379"/>
      <c r="B3" s="593" t="s">
        <v>152</v>
      </c>
      <c r="C3" s="594"/>
      <c r="D3" s="594"/>
      <c r="E3" s="594"/>
      <c r="F3" s="595"/>
      <c r="G3" s="166"/>
    </row>
    <row r="4" spans="1:7" s="145" customFormat="1" ht="41.4" customHeight="1" x14ac:dyDescent="0.25">
      <c r="A4" s="380" t="s">
        <v>232</v>
      </c>
      <c r="B4" s="381" t="s">
        <v>146</v>
      </c>
      <c r="C4" s="382" t="s">
        <v>268</v>
      </c>
      <c r="D4" s="383" t="s">
        <v>147</v>
      </c>
      <c r="E4" s="384" t="s">
        <v>233</v>
      </c>
      <c r="F4" s="171" t="s">
        <v>148</v>
      </c>
    </row>
    <row r="5" spans="1:7" s="145" customFormat="1" x14ac:dyDescent="0.25">
      <c r="A5" s="21" t="s">
        <v>61</v>
      </c>
      <c r="B5" s="443" t="s">
        <v>278</v>
      </c>
      <c r="C5" s="444" t="s">
        <v>278</v>
      </c>
      <c r="D5" s="445" t="s">
        <v>278</v>
      </c>
      <c r="E5" s="446" t="s">
        <v>278</v>
      </c>
      <c r="F5" s="447" t="s">
        <v>278</v>
      </c>
    </row>
    <row r="6" spans="1:7" s="145" customFormat="1" x14ac:dyDescent="0.25">
      <c r="A6" s="21" t="s">
        <v>11</v>
      </c>
      <c r="B6" s="443">
        <v>0.55900000000000005</v>
      </c>
      <c r="C6" s="444">
        <v>0.42699999999999999</v>
      </c>
      <c r="D6" s="445">
        <v>0.23613999999999999</v>
      </c>
      <c r="E6" s="446" t="s">
        <v>277</v>
      </c>
      <c r="F6" s="447">
        <v>0.29313</v>
      </c>
    </row>
    <row r="7" spans="1:7" s="145" customFormat="1" x14ac:dyDescent="0.25">
      <c r="A7" s="21" t="s">
        <v>12</v>
      </c>
      <c r="B7" s="443">
        <v>0.84099999999999997</v>
      </c>
      <c r="C7" s="444">
        <v>0.65300000000000002</v>
      </c>
      <c r="D7" s="445">
        <v>0.22353999999999999</v>
      </c>
      <c r="E7" s="446" t="s">
        <v>277</v>
      </c>
      <c r="F7" s="447">
        <v>0.27953</v>
      </c>
    </row>
    <row r="8" spans="1:7" s="145" customFormat="1" x14ac:dyDescent="0.25">
      <c r="A8" s="21" t="s">
        <v>13</v>
      </c>
      <c r="B8" s="443">
        <v>0.871</v>
      </c>
      <c r="C8" s="444">
        <v>0.65700000000000003</v>
      </c>
      <c r="D8" s="445">
        <v>0.24568999999999999</v>
      </c>
      <c r="E8" s="446" t="s">
        <v>277</v>
      </c>
      <c r="F8" s="447">
        <v>0.18803</v>
      </c>
    </row>
    <row r="9" spans="1:7" s="145" customFormat="1" x14ac:dyDescent="0.25">
      <c r="A9" s="21" t="s">
        <v>14</v>
      </c>
      <c r="B9" s="443">
        <v>1.1399999999999999</v>
      </c>
      <c r="C9" s="444">
        <v>1.157</v>
      </c>
      <c r="D9" s="445">
        <v>1.491E-2</v>
      </c>
      <c r="E9" s="446" t="s">
        <v>277</v>
      </c>
      <c r="F9" s="447">
        <v>0.79032999999999998</v>
      </c>
    </row>
    <row r="10" spans="1:7" s="145" customFormat="1" x14ac:dyDescent="0.25">
      <c r="A10" s="385" t="s">
        <v>15</v>
      </c>
      <c r="B10" s="443">
        <v>0.748</v>
      </c>
      <c r="C10" s="444">
        <v>0.92400000000000004</v>
      </c>
      <c r="D10" s="445">
        <v>0.23529</v>
      </c>
      <c r="E10" s="452" t="s">
        <v>277</v>
      </c>
      <c r="F10" s="453">
        <v>0.22069</v>
      </c>
    </row>
    <row r="11" spans="1:7" ht="14.1" customHeight="1" x14ac:dyDescent="0.25">
      <c r="A11" s="21" t="s">
        <v>16</v>
      </c>
      <c r="B11" s="448" t="s">
        <v>278</v>
      </c>
      <c r="C11" s="449" t="s">
        <v>278</v>
      </c>
      <c r="D11" s="445" t="s">
        <v>278</v>
      </c>
      <c r="E11" s="450" t="s">
        <v>278</v>
      </c>
      <c r="F11" s="451" t="s">
        <v>278</v>
      </c>
    </row>
    <row r="12" spans="1:7" ht="14.1" customHeight="1" x14ac:dyDescent="0.25">
      <c r="A12" s="21" t="s">
        <v>62</v>
      </c>
      <c r="B12" s="448" t="s">
        <v>278</v>
      </c>
      <c r="C12" s="449" t="s">
        <v>278</v>
      </c>
      <c r="D12" s="445" t="s">
        <v>278</v>
      </c>
      <c r="E12" s="450" t="s">
        <v>278</v>
      </c>
      <c r="F12" s="451" t="s">
        <v>278</v>
      </c>
    </row>
    <row r="13" spans="1:7" ht="14.1" customHeight="1" x14ac:dyDescent="0.25">
      <c r="A13" s="21" t="s">
        <v>63</v>
      </c>
      <c r="B13" s="448" t="s">
        <v>278</v>
      </c>
      <c r="C13" s="449" t="s">
        <v>278</v>
      </c>
      <c r="D13" s="445" t="s">
        <v>278</v>
      </c>
      <c r="E13" s="450" t="s">
        <v>278</v>
      </c>
      <c r="F13" s="451" t="s">
        <v>278</v>
      </c>
    </row>
    <row r="14" spans="1:7" ht="14.1" customHeight="1" x14ac:dyDescent="0.25">
      <c r="A14" s="21" t="s">
        <v>17</v>
      </c>
      <c r="B14" s="448">
        <v>0.73799999999999999</v>
      </c>
      <c r="C14" s="449">
        <v>0.71</v>
      </c>
      <c r="D14" s="454">
        <v>3.7940000000000002E-2</v>
      </c>
      <c r="E14" s="450" t="s">
        <v>277</v>
      </c>
      <c r="F14" s="451">
        <v>0.62846999999999997</v>
      </c>
    </row>
    <row r="15" spans="1:7" ht="14.1" customHeight="1" x14ac:dyDescent="0.25">
      <c r="A15" s="21" t="s">
        <v>18</v>
      </c>
      <c r="B15" s="448">
        <v>0.81899999999999995</v>
      </c>
      <c r="C15" s="449">
        <v>0.57199999999999995</v>
      </c>
      <c r="D15" s="445">
        <v>-0.30159000000000002</v>
      </c>
      <c r="E15" s="450" t="s">
        <v>275</v>
      </c>
      <c r="F15" s="451">
        <v>3.0999999999999999E-3</v>
      </c>
    </row>
    <row r="16" spans="1:7" ht="14.1" customHeight="1" x14ac:dyDescent="0.25">
      <c r="A16" s="21" t="s">
        <v>74</v>
      </c>
      <c r="B16" s="448" t="s">
        <v>278</v>
      </c>
      <c r="C16" s="449" t="s">
        <v>278</v>
      </c>
      <c r="D16" s="445" t="s">
        <v>278</v>
      </c>
      <c r="E16" s="450" t="s">
        <v>278</v>
      </c>
      <c r="F16" s="451" t="s">
        <v>278</v>
      </c>
    </row>
    <row r="17" spans="1:6" ht="14.1" customHeight="1" x14ac:dyDescent="0.25">
      <c r="A17" s="21" t="s">
        <v>19</v>
      </c>
      <c r="B17" s="448" t="s">
        <v>278</v>
      </c>
      <c r="C17" s="449" t="s">
        <v>278</v>
      </c>
      <c r="D17" s="445" t="s">
        <v>278</v>
      </c>
      <c r="E17" s="450" t="s">
        <v>278</v>
      </c>
      <c r="F17" s="451" t="s">
        <v>278</v>
      </c>
    </row>
    <row r="18" spans="1:6" ht="14.1" customHeight="1" x14ac:dyDescent="0.25">
      <c r="A18" s="21" t="s">
        <v>20</v>
      </c>
      <c r="B18" s="448" t="s">
        <v>278</v>
      </c>
      <c r="C18" s="449" t="s">
        <v>278</v>
      </c>
      <c r="D18" s="445" t="s">
        <v>278</v>
      </c>
      <c r="E18" s="450" t="s">
        <v>278</v>
      </c>
      <c r="F18" s="451" t="s">
        <v>278</v>
      </c>
    </row>
    <row r="19" spans="1:6" ht="14.1" customHeight="1" x14ac:dyDescent="0.25">
      <c r="A19" s="21" t="s">
        <v>21</v>
      </c>
      <c r="B19" s="448" t="s">
        <v>278</v>
      </c>
      <c r="C19" s="449" t="s">
        <v>278</v>
      </c>
      <c r="D19" s="445" t="s">
        <v>278</v>
      </c>
      <c r="E19" s="450" t="s">
        <v>278</v>
      </c>
      <c r="F19" s="451" t="s">
        <v>278</v>
      </c>
    </row>
    <row r="20" spans="1:6" ht="14.1" customHeight="1" x14ac:dyDescent="0.25">
      <c r="A20" s="21" t="s">
        <v>22</v>
      </c>
      <c r="B20" s="448">
        <v>0.79900000000000004</v>
      </c>
      <c r="C20" s="449">
        <v>0.77300000000000002</v>
      </c>
      <c r="D20" s="445">
        <v>3.2539999999999999E-2</v>
      </c>
      <c r="E20" s="450" t="s">
        <v>277</v>
      </c>
      <c r="F20" s="451">
        <v>0.75902999999999998</v>
      </c>
    </row>
    <row r="21" spans="1:6" ht="14.1" customHeight="1" x14ac:dyDescent="0.25">
      <c r="A21" s="21" t="s">
        <v>23</v>
      </c>
      <c r="B21" s="448">
        <v>1.0469999999999999</v>
      </c>
      <c r="C21" s="449">
        <v>0.97499999999999998</v>
      </c>
      <c r="D21" s="445">
        <v>6.8769999999999998E-2</v>
      </c>
      <c r="E21" s="450" t="s">
        <v>277</v>
      </c>
      <c r="F21" s="451">
        <v>0.56886000000000003</v>
      </c>
    </row>
    <row r="22" spans="1:6" ht="14.1" customHeight="1" x14ac:dyDescent="0.25">
      <c r="A22" s="21" t="s">
        <v>24</v>
      </c>
      <c r="B22" s="448" t="s">
        <v>278</v>
      </c>
      <c r="C22" s="449" t="s">
        <v>278</v>
      </c>
      <c r="D22" s="445" t="s">
        <v>278</v>
      </c>
      <c r="E22" s="450" t="s">
        <v>278</v>
      </c>
      <c r="F22" s="451" t="s">
        <v>278</v>
      </c>
    </row>
    <row r="23" spans="1:6" ht="14.1" customHeight="1" x14ac:dyDescent="0.25">
      <c r="A23" s="21" t="s">
        <v>25</v>
      </c>
      <c r="B23" s="448">
        <v>0.69599999999999995</v>
      </c>
      <c r="C23" s="449">
        <v>0.70799999999999996</v>
      </c>
      <c r="D23" s="445">
        <v>1.7239999999999998E-2</v>
      </c>
      <c r="E23" s="450" t="s">
        <v>277</v>
      </c>
      <c r="F23" s="451">
        <v>0.91720000000000002</v>
      </c>
    </row>
    <row r="24" spans="1:6" ht="14.1" customHeight="1" x14ac:dyDescent="0.25">
      <c r="A24" s="21" t="s">
        <v>26</v>
      </c>
      <c r="B24" s="448">
        <v>0.68100000000000005</v>
      </c>
      <c r="C24" s="449">
        <v>0.58899999999999997</v>
      </c>
      <c r="D24" s="445">
        <v>0.1351</v>
      </c>
      <c r="E24" s="450" t="s">
        <v>277</v>
      </c>
      <c r="F24" s="451">
        <v>0.21668999999999999</v>
      </c>
    </row>
    <row r="25" spans="1:6" ht="14.1" customHeight="1" x14ac:dyDescent="0.25">
      <c r="A25" s="21" t="s">
        <v>27</v>
      </c>
      <c r="B25" s="448">
        <v>0.65500000000000003</v>
      </c>
      <c r="C25" s="449">
        <v>0.629</v>
      </c>
      <c r="D25" s="454">
        <v>3.9690000000000003E-2</v>
      </c>
      <c r="E25" s="450" t="s">
        <v>277</v>
      </c>
      <c r="F25" s="451">
        <v>0.63541999999999998</v>
      </c>
    </row>
    <row r="26" spans="1:6" ht="14.1" customHeight="1" x14ac:dyDescent="0.25">
      <c r="A26" s="21" t="s">
        <v>64</v>
      </c>
      <c r="B26" s="448" t="s">
        <v>278</v>
      </c>
      <c r="C26" s="449" t="s">
        <v>278</v>
      </c>
      <c r="D26" s="445" t="s">
        <v>278</v>
      </c>
      <c r="E26" s="450" t="s">
        <v>278</v>
      </c>
      <c r="F26" s="451" t="s">
        <v>278</v>
      </c>
    </row>
    <row r="27" spans="1:6" ht="14.1" customHeight="1" x14ac:dyDescent="0.25">
      <c r="A27" s="21" t="s">
        <v>28</v>
      </c>
      <c r="B27" s="448" t="s">
        <v>278</v>
      </c>
      <c r="C27" s="449" t="s">
        <v>278</v>
      </c>
      <c r="D27" s="445" t="s">
        <v>278</v>
      </c>
      <c r="E27" s="450" t="s">
        <v>278</v>
      </c>
      <c r="F27" s="451" t="s">
        <v>278</v>
      </c>
    </row>
    <row r="28" spans="1:6" ht="14.1" customHeight="1" x14ac:dyDescent="0.25">
      <c r="A28" s="21" t="s">
        <v>29</v>
      </c>
      <c r="B28" s="448">
        <v>0.95099999999999996</v>
      </c>
      <c r="C28" s="449">
        <v>0.82199999999999995</v>
      </c>
      <c r="D28" s="445">
        <v>0.13564999999999999</v>
      </c>
      <c r="E28" s="450" t="s">
        <v>277</v>
      </c>
      <c r="F28" s="451">
        <v>0.21603</v>
      </c>
    </row>
    <row r="29" spans="1:6" ht="14.1" customHeight="1" x14ac:dyDescent="0.25">
      <c r="A29" s="21" t="s">
        <v>30</v>
      </c>
      <c r="B29" s="448" t="s">
        <v>278</v>
      </c>
      <c r="C29" s="449" t="s">
        <v>278</v>
      </c>
      <c r="D29" s="445" t="s">
        <v>278</v>
      </c>
      <c r="E29" s="450" t="s">
        <v>278</v>
      </c>
      <c r="F29" s="451" t="s">
        <v>278</v>
      </c>
    </row>
    <row r="30" spans="1:6" ht="14.1" customHeight="1" x14ac:dyDescent="0.25">
      <c r="A30" s="21" t="s">
        <v>31</v>
      </c>
      <c r="B30" s="448">
        <v>0.91200000000000003</v>
      </c>
      <c r="C30" s="449">
        <v>0.69299999999999995</v>
      </c>
      <c r="D30" s="454">
        <v>0.24013000000000001</v>
      </c>
      <c r="E30" s="450" t="s">
        <v>277</v>
      </c>
      <c r="F30" s="451">
        <v>7.2900000000000006E-2</v>
      </c>
    </row>
    <row r="31" spans="1:6" ht="14.1" customHeight="1" x14ac:dyDescent="0.25">
      <c r="A31" s="21" t="s">
        <v>32</v>
      </c>
      <c r="B31" s="448">
        <v>0.65700000000000003</v>
      </c>
      <c r="C31" s="449">
        <v>0.442</v>
      </c>
      <c r="D31" s="445">
        <v>0.32724999999999999</v>
      </c>
      <c r="E31" s="450" t="s">
        <v>277</v>
      </c>
      <c r="F31" s="451">
        <v>6.1749999999999999E-2</v>
      </c>
    </row>
    <row r="32" spans="1:6" ht="14.1" customHeight="1" x14ac:dyDescent="0.25">
      <c r="A32" s="21" t="s">
        <v>33</v>
      </c>
      <c r="B32" s="448" t="s">
        <v>278</v>
      </c>
      <c r="C32" s="449" t="s">
        <v>278</v>
      </c>
      <c r="D32" s="445" t="s">
        <v>278</v>
      </c>
      <c r="E32" s="450" t="s">
        <v>278</v>
      </c>
      <c r="F32" s="451" t="s">
        <v>278</v>
      </c>
    </row>
    <row r="33" spans="1:6" ht="14.1" customHeight="1" x14ac:dyDescent="0.25">
      <c r="A33" s="21" t="s">
        <v>34</v>
      </c>
      <c r="B33" s="448">
        <v>0.89</v>
      </c>
      <c r="C33" s="449">
        <v>0.82299999999999995</v>
      </c>
      <c r="D33" s="445">
        <v>7.528E-2</v>
      </c>
      <c r="E33" s="450" t="s">
        <v>277</v>
      </c>
      <c r="F33" s="451">
        <v>0.59567000000000003</v>
      </c>
    </row>
    <row r="34" spans="1:6" ht="14.1" customHeight="1" x14ac:dyDescent="0.25">
      <c r="A34" s="21" t="s">
        <v>35</v>
      </c>
      <c r="B34" s="448" t="s">
        <v>278</v>
      </c>
      <c r="C34" s="449" t="s">
        <v>278</v>
      </c>
      <c r="D34" s="445" t="s">
        <v>278</v>
      </c>
      <c r="E34" s="450" t="s">
        <v>278</v>
      </c>
      <c r="F34" s="451" t="s">
        <v>278</v>
      </c>
    </row>
    <row r="35" spans="1:6" ht="14.1" customHeight="1" x14ac:dyDescent="0.25">
      <c r="A35" s="21" t="s">
        <v>36</v>
      </c>
      <c r="B35" s="448" t="s">
        <v>278</v>
      </c>
      <c r="C35" s="449" t="s">
        <v>278</v>
      </c>
      <c r="D35" s="445" t="s">
        <v>278</v>
      </c>
      <c r="E35" s="450" t="s">
        <v>278</v>
      </c>
      <c r="F35" s="451" t="s">
        <v>278</v>
      </c>
    </row>
    <row r="36" spans="1:6" ht="14.1" customHeight="1" x14ac:dyDescent="0.25">
      <c r="A36" s="21" t="s">
        <v>37</v>
      </c>
      <c r="B36" s="448" t="s">
        <v>278</v>
      </c>
      <c r="C36" s="449" t="s">
        <v>278</v>
      </c>
      <c r="D36" s="445" t="s">
        <v>278</v>
      </c>
      <c r="E36" s="450"/>
      <c r="F36" s="451" t="s">
        <v>278</v>
      </c>
    </row>
    <row r="37" spans="1:6" ht="14.1" customHeight="1" x14ac:dyDescent="0.25">
      <c r="A37" s="21" t="s">
        <v>38</v>
      </c>
      <c r="B37" s="448">
        <v>0.58099999999999996</v>
      </c>
      <c r="C37" s="449">
        <v>0.69799999999999995</v>
      </c>
      <c r="D37" s="454">
        <v>0.20138</v>
      </c>
      <c r="E37" s="450" t="s">
        <v>277</v>
      </c>
      <c r="F37" s="451">
        <v>0.18471000000000001</v>
      </c>
    </row>
    <row r="38" spans="1:6" ht="14.1" customHeight="1" x14ac:dyDescent="0.25">
      <c r="A38" s="21" t="s">
        <v>39</v>
      </c>
      <c r="B38" s="448" t="s">
        <v>278</v>
      </c>
      <c r="C38" s="449" t="s">
        <v>278</v>
      </c>
      <c r="D38" s="445" t="s">
        <v>278</v>
      </c>
      <c r="E38" s="450" t="s">
        <v>278</v>
      </c>
      <c r="F38" s="451" t="s">
        <v>278</v>
      </c>
    </row>
    <row r="39" spans="1:6" ht="14.1" customHeight="1" x14ac:dyDescent="0.25">
      <c r="A39" s="21" t="s">
        <v>40</v>
      </c>
      <c r="B39" s="448">
        <v>1.284</v>
      </c>
      <c r="C39" s="449">
        <v>1.262</v>
      </c>
      <c r="D39" s="445">
        <v>1.7129999999999999E-2</v>
      </c>
      <c r="E39" s="450" t="s">
        <v>277</v>
      </c>
      <c r="F39" s="451">
        <v>0.89773000000000003</v>
      </c>
    </row>
    <row r="40" spans="1:6" ht="14.1" customHeight="1" x14ac:dyDescent="0.25">
      <c r="A40" s="21" t="s">
        <v>41</v>
      </c>
      <c r="B40" s="448" t="s">
        <v>278</v>
      </c>
      <c r="C40" s="449" t="s">
        <v>278</v>
      </c>
      <c r="D40" s="445" t="s">
        <v>278</v>
      </c>
      <c r="E40" s="450" t="s">
        <v>278</v>
      </c>
      <c r="F40" s="451" t="s">
        <v>278</v>
      </c>
    </row>
    <row r="41" spans="1:6" ht="14.1" customHeight="1" x14ac:dyDescent="0.25">
      <c r="A41" s="21" t="s">
        <v>42</v>
      </c>
      <c r="B41" s="448">
        <v>0.88300000000000001</v>
      </c>
      <c r="C41" s="449">
        <v>0.65900000000000003</v>
      </c>
      <c r="D41" s="445">
        <v>-0.25368000000000002</v>
      </c>
      <c r="E41" s="450" t="s">
        <v>275</v>
      </c>
      <c r="F41" s="451">
        <v>1.7099999999999999E-3</v>
      </c>
    </row>
    <row r="42" spans="1:6" ht="14.1" customHeight="1" x14ac:dyDescent="0.25">
      <c r="A42" s="21" t="s">
        <v>43</v>
      </c>
      <c r="B42" s="448">
        <v>1.0569999999999999</v>
      </c>
      <c r="C42" s="449">
        <v>0.66300000000000003</v>
      </c>
      <c r="D42" s="445">
        <v>-0.37275000000000003</v>
      </c>
      <c r="E42" s="450" t="s">
        <v>275</v>
      </c>
      <c r="F42" s="451">
        <v>3.2000000000000002E-3</v>
      </c>
    </row>
    <row r="43" spans="1:6" ht="14.1" customHeight="1" x14ac:dyDescent="0.25">
      <c r="A43" s="21" t="s">
        <v>44</v>
      </c>
      <c r="B43" s="448" t="s">
        <v>278</v>
      </c>
      <c r="C43" s="449" t="s">
        <v>278</v>
      </c>
      <c r="D43" s="445" t="s">
        <v>278</v>
      </c>
      <c r="E43" s="450" t="s">
        <v>278</v>
      </c>
      <c r="F43" s="451" t="s">
        <v>278</v>
      </c>
    </row>
    <row r="44" spans="1:6" ht="14.1" customHeight="1" x14ac:dyDescent="0.25">
      <c r="A44" s="21" t="s">
        <v>45</v>
      </c>
      <c r="B44" s="448">
        <v>1.2649999999999999</v>
      </c>
      <c r="C44" s="449">
        <v>1.1850000000000001</v>
      </c>
      <c r="D44" s="445">
        <v>6.3240000000000005E-2</v>
      </c>
      <c r="E44" s="450" t="s">
        <v>277</v>
      </c>
      <c r="F44" s="451">
        <v>0.46587000000000001</v>
      </c>
    </row>
    <row r="45" spans="1:6" ht="14.1" customHeight="1" x14ac:dyDescent="0.25">
      <c r="A45" s="21" t="s">
        <v>46</v>
      </c>
      <c r="B45" s="448" t="s">
        <v>278</v>
      </c>
      <c r="C45" s="449" t="s">
        <v>278</v>
      </c>
      <c r="D45" s="445" t="s">
        <v>278</v>
      </c>
      <c r="E45" s="450" t="s">
        <v>278</v>
      </c>
      <c r="F45" s="451" t="s">
        <v>278</v>
      </c>
    </row>
    <row r="46" spans="1:6" ht="14.1" customHeight="1" x14ac:dyDescent="0.25">
      <c r="A46" s="21" t="s">
        <v>47</v>
      </c>
      <c r="B46" s="448" t="s">
        <v>278</v>
      </c>
      <c r="C46" s="449" t="s">
        <v>278</v>
      </c>
      <c r="D46" s="445" t="s">
        <v>278</v>
      </c>
      <c r="E46" s="450" t="s">
        <v>278</v>
      </c>
      <c r="F46" s="451" t="s">
        <v>278</v>
      </c>
    </row>
    <row r="47" spans="1:6" ht="14.1" customHeight="1" x14ac:dyDescent="0.25">
      <c r="A47" s="21" t="s">
        <v>48</v>
      </c>
      <c r="B47" s="448">
        <v>0.94199999999999995</v>
      </c>
      <c r="C47" s="449">
        <v>0.59099999999999997</v>
      </c>
      <c r="D47" s="445">
        <v>-0.37261</v>
      </c>
      <c r="E47" s="450" t="s">
        <v>275</v>
      </c>
      <c r="F47" s="451">
        <v>2.5239999999999999E-2</v>
      </c>
    </row>
    <row r="48" spans="1:6" ht="14.1" customHeight="1" x14ac:dyDescent="0.25">
      <c r="A48" s="21" t="s">
        <v>65</v>
      </c>
      <c r="B48" s="448" t="s">
        <v>278</v>
      </c>
      <c r="C48" s="449" t="s">
        <v>278</v>
      </c>
      <c r="D48" s="445" t="s">
        <v>278</v>
      </c>
      <c r="E48" s="450" t="s">
        <v>278</v>
      </c>
      <c r="F48" s="451" t="s">
        <v>278</v>
      </c>
    </row>
    <row r="49" spans="1:6" ht="14.1" customHeight="1" x14ac:dyDescent="0.25">
      <c r="A49" s="21" t="s">
        <v>49</v>
      </c>
      <c r="B49" s="448">
        <v>0.71899999999999997</v>
      </c>
      <c r="C49" s="449">
        <v>0.622</v>
      </c>
      <c r="D49" s="445">
        <v>0.13491</v>
      </c>
      <c r="E49" s="450" t="s">
        <v>277</v>
      </c>
      <c r="F49" s="451">
        <v>0.36828</v>
      </c>
    </row>
    <row r="50" spans="1:6" ht="14.1" customHeight="1" x14ac:dyDescent="0.25">
      <c r="A50" s="21" t="s">
        <v>50</v>
      </c>
      <c r="B50" s="448">
        <v>0.93799999999999994</v>
      </c>
      <c r="C50" s="449">
        <v>0.85799999999999998</v>
      </c>
      <c r="D50" s="445">
        <v>8.5290000000000005E-2</v>
      </c>
      <c r="E50" s="450" t="s">
        <v>277</v>
      </c>
      <c r="F50" s="451">
        <v>9.9760000000000001E-2</v>
      </c>
    </row>
    <row r="51" spans="1:6" ht="14.1" customHeight="1" x14ac:dyDescent="0.25">
      <c r="A51" s="21" t="s">
        <v>51</v>
      </c>
      <c r="B51" s="448" t="s">
        <v>278</v>
      </c>
      <c r="C51" s="449" t="s">
        <v>278</v>
      </c>
      <c r="D51" s="445" t="s">
        <v>278</v>
      </c>
      <c r="E51" s="450" t="s">
        <v>278</v>
      </c>
      <c r="F51" s="451" t="s">
        <v>278</v>
      </c>
    </row>
    <row r="52" spans="1:6" ht="14.1" customHeight="1" x14ac:dyDescent="0.25">
      <c r="A52" s="21" t="s">
        <v>52</v>
      </c>
      <c r="B52" s="448">
        <v>1.0249999999999999</v>
      </c>
      <c r="C52" s="449">
        <v>0.78</v>
      </c>
      <c r="D52" s="445">
        <v>0.23902000000000001</v>
      </c>
      <c r="E52" s="450" t="s">
        <v>277</v>
      </c>
      <c r="F52" s="451">
        <v>0.11598</v>
      </c>
    </row>
    <row r="53" spans="1:6" ht="14.1" customHeight="1" x14ac:dyDescent="0.25">
      <c r="A53" s="21" t="s">
        <v>75</v>
      </c>
      <c r="B53" s="448" t="s">
        <v>278</v>
      </c>
      <c r="C53" s="449" t="s">
        <v>278</v>
      </c>
      <c r="D53" s="445" t="s">
        <v>278</v>
      </c>
      <c r="E53" s="450"/>
      <c r="F53" s="451" t="s">
        <v>278</v>
      </c>
    </row>
    <row r="54" spans="1:6" ht="14.1" customHeight="1" x14ac:dyDescent="0.25">
      <c r="A54" s="21" t="s">
        <v>53</v>
      </c>
      <c r="B54" s="448" t="s">
        <v>278</v>
      </c>
      <c r="C54" s="449" t="s">
        <v>278</v>
      </c>
      <c r="D54" s="445" t="s">
        <v>278</v>
      </c>
      <c r="E54" s="450"/>
      <c r="F54" s="451" t="s">
        <v>278</v>
      </c>
    </row>
    <row r="55" spans="1:6" ht="14.1" customHeight="1" x14ac:dyDescent="0.25">
      <c r="A55" s="21" t="s">
        <v>54</v>
      </c>
      <c r="B55" s="448" t="s">
        <v>278</v>
      </c>
      <c r="C55" s="449" t="s">
        <v>278</v>
      </c>
      <c r="D55" s="445" t="s">
        <v>278</v>
      </c>
      <c r="E55" s="450" t="s">
        <v>278</v>
      </c>
      <c r="F55" s="451" t="s">
        <v>278</v>
      </c>
    </row>
    <row r="56" spans="1:6" ht="14.1" customHeight="1" x14ac:dyDescent="0.25">
      <c r="A56" s="21" t="s">
        <v>55</v>
      </c>
      <c r="B56" s="448">
        <v>1.157</v>
      </c>
      <c r="C56" s="449">
        <v>0.59899999999999998</v>
      </c>
      <c r="D56" s="445">
        <v>-0.48227999999999999</v>
      </c>
      <c r="E56" s="450" t="s">
        <v>275</v>
      </c>
      <c r="F56" s="451">
        <v>8.0000000000000004E-4</v>
      </c>
    </row>
    <row r="57" spans="1:6" ht="14.1" customHeight="1" x14ac:dyDescent="0.25">
      <c r="A57" s="21" t="s">
        <v>56</v>
      </c>
      <c r="B57" s="448" t="s">
        <v>278</v>
      </c>
      <c r="C57" s="449" t="s">
        <v>278</v>
      </c>
      <c r="D57" s="445" t="s">
        <v>278</v>
      </c>
      <c r="E57" s="450" t="s">
        <v>278</v>
      </c>
      <c r="F57" s="451" t="s">
        <v>278</v>
      </c>
    </row>
    <row r="58" spans="1:6" ht="14.1" customHeight="1" x14ac:dyDescent="0.25">
      <c r="A58" s="21" t="s">
        <v>57</v>
      </c>
      <c r="B58" s="448" t="s">
        <v>278</v>
      </c>
      <c r="C58" s="449" t="s">
        <v>278</v>
      </c>
      <c r="D58" s="445" t="s">
        <v>278</v>
      </c>
      <c r="E58" s="450" t="s">
        <v>278</v>
      </c>
      <c r="F58" s="451" t="s">
        <v>278</v>
      </c>
    </row>
    <row r="59" spans="1:6" ht="14.1" customHeight="1" x14ac:dyDescent="0.25">
      <c r="A59" s="386" t="s">
        <v>58</v>
      </c>
      <c r="B59" s="455">
        <v>0.85</v>
      </c>
      <c r="C59" s="456">
        <v>0.76900000000000002</v>
      </c>
      <c r="D59" s="457">
        <v>-9.5294000000000004E-2</v>
      </c>
      <c r="E59" s="458" t="s">
        <v>275</v>
      </c>
      <c r="F59" s="459">
        <v>1.6619999999999999E-6</v>
      </c>
    </row>
    <row r="60" spans="1:6" x14ac:dyDescent="0.25">
      <c r="A60" s="118"/>
      <c r="B60" s="119"/>
      <c r="C60" s="119"/>
      <c r="D60" s="118"/>
      <c r="E60" s="167"/>
    </row>
    <row r="61" spans="1:6" x14ac:dyDescent="0.25">
      <c r="A61" s="47" t="s">
        <v>149</v>
      </c>
      <c r="B61" s="119"/>
      <c r="C61" s="119"/>
      <c r="D61" s="118"/>
      <c r="E61" s="167"/>
    </row>
    <row r="62" spans="1:6" x14ac:dyDescent="0.25">
      <c r="A62" s="118"/>
      <c r="B62" s="119"/>
      <c r="C62" s="119"/>
      <c r="D62" s="118"/>
      <c r="E62" s="167"/>
    </row>
    <row r="63" spans="1:6" x14ac:dyDescent="0.25">
      <c r="A63" s="115" t="s">
        <v>151</v>
      </c>
      <c r="B63" s="119"/>
      <c r="C63" s="119"/>
      <c r="D63" s="118"/>
      <c r="E63" s="167"/>
    </row>
    <row r="64" spans="1:6" s="118" customFormat="1" x14ac:dyDescent="0.25">
      <c r="A64" s="115" t="s">
        <v>273</v>
      </c>
      <c r="B64" s="119"/>
      <c r="C64" s="119"/>
      <c r="E64" s="167"/>
    </row>
    <row r="65" spans="1:5" x14ac:dyDescent="0.25">
      <c r="A65" s="115"/>
      <c r="B65" s="119"/>
      <c r="C65" s="119"/>
      <c r="D65" s="118"/>
      <c r="E65" s="167"/>
    </row>
    <row r="66" spans="1:5" x14ac:dyDescent="0.25">
      <c r="A66" s="114" t="s">
        <v>109</v>
      </c>
    </row>
  </sheetData>
  <mergeCells count="3">
    <mergeCell ref="A1:F1"/>
    <mergeCell ref="A2:F2"/>
    <mergeCell ref="B3:F3"/>
  </mergeCells>
  <pageMargins left="0.7" right="0.7" top="0.75" bottom="0.75" header="0.3" footer="0.3"/>
  <pageSetup scale="73"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activeCell="F5" sqref="F5"/>
    </sheetView>
  </sheetViews>
  <sheetFormatPr defaultColWidth="8.88671875" defaultRowHeight="13.2" x14ac:dyDescent="0.25"/>
  <cols>
    <col min="1" max="1" width="21.5546875" style="45" customWidth="1"/>
    <col min="2" max="2" width="59.33203125" style="45" customWidth="1"/>
    <col min="3" max="16384" width="8.88671875" style="45"/>
  </cols>
  <sheetData>
    <row r="1" spans="1:2" ht="21.75" customHeight="1" x14ac:dyDescent="0.25">
      <c r="A1" s="600" t="s">
        <v>122</v>
      </c>
      <c r="B1" s="600"/>
    </row>
    <row r="2" spans="1:2" ht="22.2" customHeight="1" x14ac:dyDescent="0.25">
      <c r="A2" s="601"/>
      <c r="B2" s="601"/>
    </row>
    <row r="3" spans="1:2" ht="22.2" customHeight="1" x14ac:dyDescent="0.25">
      <c r="A3" s="105"/>
      <c r="B3" s="105"/>
    </row>
    <row r="4" spans="1:2" s="107" customFormat="1" x14ac:dyDescent="0.3">
      <c r="A4" s="106" t="s">
        <v>84</v>
      </c>
      <c r="B4" s="106" t="s">
        <v>85</v>
      </c>
    </row>
    <row r="5" spans="1:2" ht="52.8" x14ac:dyDescent="0.25">
      <c r="A5" s="108" t="s">
        <v>113</v>
      </c>
      <c r="B5" s="109" t="s">
        <v>121</v>
      </c>
    </row>
    <row r="6" spans="1:2" ht="55.2" x14ac:dyDescent="0.25">
      <c r="A6" s="108" t="s">
        <v>114</v>
      </c>
      <c r="B6" s="109" t="s">
        <v>144</v>
      </c>
    </row>
    <row r="7" spans="1:2" ht="71.400000000000006" customHeight="1" x14ac:dyDescent="0.25">
      <c r="A7" s="108" t="s">
        <v>115</v>
      </c>
      <c r="B7" s="109" t="s">
        <v>198</v>
      </c>
    </row>
    <row r="9" spans="1:2" x14ac:dyDescent="0.25">
      <c r="A9" s="45" t="s">
        <v>112</v>
      </c>
    </row>
    <row r="10" spans="1:2" x14ac:dyDescent="0.25">
      <c r="A10" s="45" t="s">
        <v>199</v>
      </c>
    </row>
    <row r="11" spans="1:2" x14ac:dyDescent="0.25">
      <c r="A11" s="45" t="s">
        <v>200</v>
      </c>
    </row>
    <row r="12" spans="1:2" x14ac:dyDescent="0.25">
      <c r="A12" s="45" t="s">
        <v>201</v>
      </c>
    </row>
    <row r="13" spans="1:2" x14ac:dyDescent="0.25">
      <c r="A13" s="45" t="s">
        <v>117</v>
      </c>
    </row>
    <row r="14" spans="1:2" x14ac:dyDescent="0.25">
      <c r="A14" s="45" t="s">
        <v>116</v>
      </c>
    </row>
  </sheetData>
  <mergeCells count="1">
    <mergeCell ref="A1:B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2"/>
    </sheetView>
  </sheetViews>
  <sheetFormatPr defaultColWidth="8.88671875" defaultRowHeight="13.2" x14ac:dyDescent="0.25"/>
  <cols>
    <col min="1" max="1" width="21.5546875" style="45" customWidth="1"/>
    <col min="2" max="2" width="59.33203125" style="45" customWidth="1"/>
    <col min="3" max="3" width="38" style="45" customWidth="1"/>
    <col min="4" max="16384" width="8.88671875" style="45"/>
  </cols>
  <sheetData>
    <row r="1" spans="1:2" x14ac:dyDescent="0.25">
      <c r="A1" s="600" t="s">
        <v>221</v>
      </c>
      <c r="B1" s="600"/>
    </row>
    <row r="2" spans="1:2" ht="22.2" customHeight="1" x14ac:dyDescent="0.25">
      <c r="A2" s="601"/>
      <c r="B2" s="601"/>
    </row>
    <row r="3" spans="1:2" ht="22.2" customHeight="1" x14ac:dyDescent="0.25">
      <c r="A3" s="105"/>
      <c r="B3" s="105"/>
    </row>
    <row r="4" spans="1:2" s="107" customFormat="1" x14ac:dyDescent="0.3">
      <c r="A4" s="106" t="s">
        <v>84</v>
      </c>
      <c r="B4" s="106" t="s">
        <v>85</v>
      </c>
    </row>
    <row r="5" spans="1:2" ht="24.75" customHeight="1" x14ac:dyDescent="0.25">
      <c r="A5" s="108" t="s">
        <v>86</v>
      </c>
      <c r="B5" s="109" t="s">
        <v>175</v>
      </c>
    </row>
    <row r="6" spans="1:2" ht="55.2" x14ac:dyDescent="0.25">
      <c r="A6" s="108" t="s">
        <v>87</v>
      </c>
      <c r="B6" s="109" t="s">
        <v>120</v>
      </c>
    </row>
    <row r="8" spans="1:2" x14ac:dyDescent="0.25">
      <c r="A8" s="45" t="s">
        <v>112</v>
      </c>
    </row>
    <row r="9" spans="1:2" x14ac:dyDescent="0.25">
      <c r="A9" s="45" t="s">
        <v>213</v>
      </c>
    </row>
    <row r="10" spans="1:2" x14ac:dyDescent="0.25">
      <c r="A10" s="45" t="s">
        <v>214</v>
      </c>
    </row>
    <row r="11" spans="1:2" x14ac:dyDescent="0.25">
      <c r="A11" s="107" t="s">
        <v>216</v>
      </c>
    </row>
    <row r="12" spans="1:2" x14ac:dyDescent="0.25">
      <c r="A12" s="107" t="s">
        <v>215</v>
      </c>
    </row>
    <row r="13" spans="1:2" ht="15.6" x14ac:dyDescent="0.25">
      <c r="A13" s="107" t="s">
        <v>97</v>
      </c>
    </row>
    <row r="14" spans="1:2" ht="15.6" x14ac:dyDescent="0.25">
      <c r="A14" s="45" t="s">
        <v>202</v>
      </c>
    </row>
    <row r="15" spans="1:2" x14ac:dyDescent="0.25">
      <c r="A15" s="45" t="s">
        <v>128</v>
      </c>
    </row>
  </sheetData>
  <mergeCells count="1">
    <mergeCell ref="A1:B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E17" sqref="E17"/>
    </sheetView>
  </sheetViews>
  <sheetFormatPr defaultRowHeight="14.4" x14ac:dyDescent="0.3"/>
  <sheetData>
    <row r="1" spans="1:3" x14ac:dyDescent="0.3">
      <c r="A1" s="110" t="s">
        <v>88</v>
      </c>
    </row>
    <row r="2" spans="1:3" x14ac:dyDescent="0.3">
      <c r="A2" s="110"/>
    </row>
    <row r="3" spans="1:3" x14ac:dyDescent="0.3">
      <c r="A3" s="129" t="s">
        <v>125</v>
      </c>
    </row>
    <row r="5" spans="1:3" x14ac:dyDescent="0.3">
      <c r="A5" s="111" t="s">
        <v>269</v>
      </c>
      <c r="C5" s="126"/>
    </row>
    <row r="6" spans="1:3" x14ac:dyDescent="0.3">
      <c r="A6" s="112" t="s">
        <v>127</v>
      </c>
    </row>
    <row r="8" spans="1:3" x14ac:dyDescent="0.3">
      <c r="A8" s="111" t="s">
        <v>126</v>
      </c>
    </row>
    <row r="9" spans="1:3" x14ac:dyDescent="0.3">
      <c r="A9" s="112" t="s">
        <v>124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K12" sqref="K12"/>
    </sheetView>
  </sheetViews>
  <sheetFormatPr defaultColWidth="9.109375" defaultRowHeight="13.2" x14ac:dyDescent="0.25"/>
  <cols>
    <col min="1" max="1" width="11.88671875" style="45" customWidth="1"/>
    <col min="2" max="16384" width="9.109375" style="45"/>
  </cols>
  <sheetData>
    <row r="1" spans="1:21" x14ac:dyDescent="0.25">
      <c r="A1" s="131" t="s">
        <v>235</v>
      </c>
      <c r="B1" s="114"/>
      <c r="C1" s="114"/>
      <c r="D1" s="130"/>
      <c r="E1" s="130"/>
      <c r="F1" s="130"/>
      <c r="G1" s="130"/>
      <c r="H1" s="130"/>
      <c r="I1" s="130"/>
      <c r="J1" s="130"/>
      <c r="K1" s="130"/>
      <c r="L1" s="130"/>
      <c r="M1" s="130"/>
      <c r="N1" s="130"/>
      <c r="O1" s="130"/>
      <c r="P1" s="130"/>
      <c r="Q1" s="130"/>
      <c r="R1" s="130"/>
      <c r="S1" s="130"/>
      <c r="T1" s="130"/>
      <c r="U1" s="130"/>
    </row>
    <row r="2" spans="1:21" x14ac:dyDescent="0.25">
      <c r="A2" s="131" t="s">
        <v>134</v>
      </c>
      <c r="B2" s="114"/>
      <c r="C2" s="114"/>
      <c r="D2" s="130"/>
      <c r="E2" s="130"/>
      <c r="F2" s="130"/>
      <c r="G2" s="130"/>
      <c r="H2" s="130"/>
      <c r="I2" s="130"/>
      <c r="J2" s="130"/>
      <c r="K2" s="130"/>
      <c r="L2" s="130"/>
      <c r="M2" s="130"/>
      <c r="N2" s="130"/>
      <c r="O2" s="130"/>
      <c r="P2" s="130"/>
      <c r="Q2" s="130"/>
      <c r="R2" s="130"/>
      <c r="S2" s="130"/>
      <c r="T2" s="130"/>
      <c r="U2" s="130"/>
    </row>
    <row r="3" spans="1:21" x14ac:dyDescent="0.25">
      <c r="A3" s="130"/>
      <c r="B3" s="130"/>
      <c r="C3" s="130"/>
      <c r="D3" s="130"/>
      <c r="E3" s="130"/>
      <c r="F3" s="130"/>
      <c r="G3" s="130"/>
      <c r="H3" s="130"/>
      <c r="I3" s="130"/>
      <c r="J3" s="130"/>
      <c r="K3" s="130"/>
      <c r="L3" s="130"/>
      <c r="M3" s="130"/>
      <c r="N3" s="130"/>
      <c r="O3" s="130"/>
      <c r="P3" s="130"/>
      <c r="Q3" s="130"/>
      <c r="R3" s="130"/>
      <c r="S3" s="130"/>
      <c r="T3" s="130"/>
      <c r="U3" s="130"/>
    </row>
    <row r="4" spans="1:21" x14ac:dyDescent="0.25">
      <c r="A4" s="131" t="s">
        <v>90</v>
      </c>
      <c r="B4" s="130" t="s">
        <v>204</v>
      </c>
      <c r="C4" s="130"/>
      <c r="D4" s="130"/>
      <c r="E4" s="130"/>
      <c r="F4" s="130"/>
      <c r="G4" s="130"/>
      <c r="H4" s="130"/>
      <c r="I4" s="130"/>
      <c r="L4" s="130"/>
      <c r="M4" s="130"/>
      <c r="N4" s="130"/>
      <c r="O4" s="130"/>
      <c r="P4" s="130"/>
      <c r="Q4" s="130"/>
      <c r="R4" s="130"/>
      <c r="S4" s="130"/>
      <c r="T4" s="130"/>
      <c r="U4" s="130"/>
    </row>
    <row r="5" spans="1:21" x14ac:dyDescent="0.25">
      <c r="A5" s="131"/>
      <c r="B5" s="133" t="s">
        <v>209</v>
      </c>
      <c r="C5" s="130"/>
      <c r="D5" s="130"/>
      <c r="E5" s="130"/>
      <c r="F5" s="130"/>
      <c r="G5" s="130"/>
      <c r="H5" s="130"/>
      <c r="I5" s="130"/>
      <c r="J5" s="130"/>
      <c r="K5" s="130"/>
      <c r="L5" s="130"/>
      <c r="M5" s="130"/>
      <c r="N5" s="130"/>
      <c r="O5" s="130"/>
      <c r="P5" s="130"/>
      <c r="Q5" s="130"/>
      <c r="R5" s="130"/>
      <c r="S5" s="130"/>
      <c r="T5" s="130"/>
      <c r="U5" s="130"/>
    </row>
    <row r="6" spans="1:21" x14ac:dyDescent="0.25">
      <c r="A6" s="131"/>
      <c r="B6" s="133" t="s">
        <v>210</v>
      </c>
      <c r="C6" s="130"/>
      <c r="D6" s="130"/>
      <c r="E6" s="130"/>
      <c r="F6" s="130"/>
      <c r="G6" s="130"/>
      <c r="H6" s="130"/>
      <c r="I6" s="130"/>
      <c r="J6" s="130"/>
      <c r="K6" s="130"/>
      <c r="L6" s="130"/>
      <c r="M6" s="130"/>
      <c r="N6" s="130"/>
      <c r="O6" s="130"/>
      <c r="P6" s="130"/>
      <c r="Q6" s="130"/>
      <c r="R6" s="130"/>
      <c r="S6" s="130"/>
      <c r="T6" s="130"/>
      <c r="U6" s="130"/>
    </row>
    <row r="7" spans="1:21" x14ac:dyDescent="0.25">
      <c r="A7" s="131"/>
      <c r="B7" s="133" t="s">
        <v>211</v>
      </c>
      <c r="C7" s="130"/>
      <c r="D7" s="130"/>
      <c r="E7" s="130"/>
      <c r="F7" s="130"/>
      <c r="G7" s="130"/>
      <c r="H7" s="130"/>
      <c r="I7" s="130"/>
      <c r="J7" s="130"/>
      <c r="K7" s="130"/>
      <c r="L7" s="130"/>
      <c r="M7" s="130"/>
      <c r="N7" s="130"/>
      <c r="O7" s="130"/>
      <c r="P7" s="130"/>
      <c r="Q7" s="130"/>
      <c r="R7" s="130"/>
      <c r="S7" s="130"/>
      <c r="T7" s="130"/>
      <c r="U7" s="130"/>
    </row>
    <row r="8" spans="1:21" x14ac:dyDescent="0.25">
      <c r="A8" s="131"/>
      <c r="B8" s="133" t="s">
        <v>212</v>
      </c>
      <c r="C8" s="130"/>
      <c r="D8" s="130"/>
      <c r="E8" s="130"/>
      <c r="F8" s="130"/>
      <c r="G8" s="130"/>
      <c r="H8" s="130"/>
      <c r="I8" s="130"/>
      <c r="J8" s="130"/>
      <c r="K8" s="130"/>
      <c r="L8" s="130"/>
      <c r="M8" s="130"/>
      <c r="N8" s="130"/>
      <c r="O8" s="130"/>
      <c r="P8" s="130"/>
      <c r="Q8" s="130"/>
      <c r="R8" s="130"/>
      <c r="S8" s="130"/>
      <c r="T8" s="130"/>
      <c r="U8" s="130"/>
    </row>
    <row r="9" spans="1:21" x14ac:dyDescent="0.25">
      <c r="A9" s="131"/>
      <c r="B9" s="133" t="s">
        <v>234</v>
      </c>
      <c r="C9" s="130"/>
      <c r="D9" s="130"/>
      <c r="E9" s="130"/>
      <c r="F9" s="130"/>
      <c r="G9" s="130"/>
      <c r="H9" s="130"/>
      <c r="I9" s="130"/>
      <c r="J9" s="130"/>
      <c r="K9" s="130"/>
      <c r="L9" s="130"/>
      <c r="M9" s="130"/>
      <c r="N9" s="130"/>
      <c r="O9" s="130"/>
      <c r="P9" s="130"/>
      <c r="Q9" s="130"/>
      <c r="R9" s="130"/>
      <c r="S9" s="130"/>
      <c r="T9" s="130"/>
      <c r="U9" s="130"/>
    </row>
    <row r="10" spans="1:21" x14ac:dyDescent="0.25">
      <c r="A10" s="131"/>
      <c r="B10" s="133" t="s">
        <v>300</v>
      </c>
      <c r="C10" s="528"/>
      <c r="D10" s="528"/>
      <c r="E10" s="528"/>
      <c r="F10" s="130"/>
      <c r="G10" s="130"/>
      <c r="H10" s="130"/>
      <c r="I10" s="130"/>
      <c r="J10" s="130"/>
      <c r="K10" s="130"/>
      <c r="L10" s="130"/>
      <c r="M10" s="130"/>
      <c r="N10" s="130"/>
      <c r="O10" s="130"/>
      <c r="P10" s="130"/>
      <c r="Q10" s="130"/>
      <c r="R10" s="130"/>
      <c r="S10" s="130"/>
      <c r="T10" s="130"/>
      <c r="U10" s="130"/>
    </row>
    <row r="11" spans="1:21" x14ac:dyDescent="0.25">
      <c r="A11" s="131"/>
      <c r="B11" s="114"/>
      <c r="C11" s="114"/>
      <c r="D11" s="130"/>
      <c r="E11" s="130"/>
      <c r="F11" s="130"/>
      <c r="G11" s="130"/>
      <c r="H11" s="130"/>
      <c r="I11" s="130"/>
      <c r="J11" s="130"/>
      <c r="K11" s="130"/>
      <c r="L11" s="130"/>
      <c r="M11" s="130"/>
      <c r="N11" s="130"/>
      <c r="O11" s="130"/>
      <c r="P11" s="130"/>
      <c r="Q11" s="130"/>
      <c r="R11" s="130"/>
      <c r="S11" s="130"/>
      <c r="T11" s="130"/>
      <c r="U11" s="130"/>
    </row>
    <row r="12" spans="1:21" x14ac:dyDescent="0.25">
      <c r="A12" s="131" t="s">
        <v>60</v>
      </c>
      <c r="B12" s="133" t="s">
        <v>130</v>
      </c>
      <c r="C12" s="130"/>
      <c r="D12" s="130"/>
      <c r="E12" s="130"/>
      <c r="F12" s="130"/>
      <c r="G12" s="130"/>
      <c r="H12" s="130"/>
      <c r="I12" s="130"/>
      <c r="J12" s="130"/>
      <c r="K12" s="130"/>
      <c r="L12" s="130"/>
      <c r="M12" s="130"/>
      <c r="N12" s="130"/>
      <c r="O12" s="130"/>
      <c r="P12" s="130"/>
      <c r="Q12" s="130"/>
      <c r="R12" s="130"/>
      <c r="S12" s="130"/>
      <c r="T12" s="130"/>
      <c r="U12" s="130"/>
    </row>
    <row r="13" spans="1:21" x14ac:dyDescent="0.25">
      <c r="A13" s="114"/>
      <c r="B13" s="114"/>
      <c r="C13" s="130"/>
      <c r="D13" s="130"/>
      <c r="E13" s="130"/>
      <c r="F13" s="130"/>
      <c r="G13" s="130"/>
      <c r="H13" s="130"/>
      <c r="I13" s="130"/>
      <c r="J13" s="130"/>
      <c r="K13" s="130"/>
      <c r="L13" s="130"/>
      <c r="M13" s="130"/>
      <c r="N13" s="130"/>
      <c r="O13" s="130"/>
      <c r="P13" s="130"/>
      <c r="Q13" s="130"/>
      <c r="R13" s="130"/>
      <c r="S13" s="130"/>
      <c r="T13" s="130"/>
      <c r="U13" s="130"/>
    </row>
    <row r="14" spans="1:21" x14ac:dyDescent="0.25">
      <c r="A14" s="131" t="s">
        <v>89</v>
      </c>
      <c r="B14" s="133" t="s">
        <v>131</v>
      </c>
      <c r="C14" s="130"/>
      <c r="D14" s="130"/>
      <c r="E14" s="130"/>
      <c r="F14" s="130"/>
      <c r="G14" s="130"/>
      <c r="H14" s="130"/>
      <c r="I14" s="130"/>
      <c r="J14" s="130"/>
      <c r="K14" s="130"/>
      <c r="L14" s="130"/>
      <c r="M14" s="130"/>
      <c r="N14" s="130"/>
      <c r="O14" s="130"/>
      <c r="P14" s="130"/>
      <c r="Q14" s="130"/>
      <c r="R14" s="130"/>
      <c r="S14" s="130"/>
      <c r="T14" s="130"/>
      <c r="U14" s="130"/>
    </row>
    <row r="15" spans="1:21" x14ac:dyDescent="0.25">
      <c r="A15" s="130"/>
      <c r="B15" s="130"/>
      <c r="C15" s="130"/>
      <c r="D15" s="130"/>
      <c r="E15" s="130"/>
      <c r="F15" s="130"/>
      <c r="G15" s="130"/>
      <c r="H15" s="130"/>
      <c r="I15" s="130"/>
      <c r="J15" s="130"/>
      <c r="K15" s="130"/>
      <c r="L15" s="130"/>
      <c r="M15" s="130"/>
      <c r="N15" s="130"/>
      <c r="O15" s="130"/>
      <c r="P15" s="130"/>
      <c r="Q15" s="130"/>
      <c r="R15" s="130"/>
      <c r="S15" s="130"/>
      <c r="T15" s="130"/>
      <c r="U15" s="130"/>
    </row>
    <row r="16" spans="1:21" x14ac:dyDescent="0.25">
      <c r="A16" s="131" t="s">
        <v>91</v>
      </c>
      <c r="B16" s="132" t="s">
        <v>207</v>
      </c>
      <c r="C16" s="130"/>
      <c r="D16" s="130"/>
      <c r="E16" s="130"/>
      <c r="F16" s="130"/>
      <c r="G16" s="130"/>
      <c r="H16" s="130"/>
      <c r="I16" s="130"/>
      <c r="J16" s="130"/>
      <c r="K16" s="130"/>
      <c r="L16" s="130"/>
      <c r="M16" s="130"/>
      <c r="N16" s="130"/>
      <c r="O16" s="130"/>
      <c r="P16" s="130"/>
      <c r="Q16" s="130"/>
      <c r="R16" s="130"/>
      <c r="S16" s="130"/>
      <c r="T16" s="130"/>
      <c r="U16" s="130"/>
    </row>
    <row r="17" spans="1:21" x14ac:dyDescent="0.25">
      <c r="A17" s="114"/>
      <c r="B17" s="132"/>
      <c r="C17" s="133"/>
      <c r="D17" s="133"/>
      <c r="E17" s="133"/>
      <c r="F17" s="130"/>
      <c r="G17" s="130"/>
      <c r="H17" s="130"/>
      <c r="I17" s="130"/>
      <c r="J17" s="130"/>
      <c r="K17" s="130"/>
      <c r="L17" s="130"/>
      <c r="M17" s="130"/>
      <c r="N17" s="130"/>
      <c r="O17" s="130"/>
      <c r="P17" s="130"/>
      <c r="Q17" s="130"/>
      <c r="R17" s="130"/>
      <c r="S17" s="130"/>
      <c r="T17" s="130"/>
      <c r="U17" s="130"/>
    </row>
    <row r="18" spans="1:21" x14ac:dyDescent="0.25">
      <c r="A18" s="131" t="s">
        <v>92</v>
      </c>
      <c r="B18" s="133" t="s">
        <v>132</v>
      </c>
      <c r="C18" s="130"/>
      <c r="D18" s="130"/>
      <c r="E18" s="130"/>
      <c r="F18" s="130"/>
      <c r="G18" s="130"/>
      <c r="I18" s="130"/>
      <c r="J18" s="130"/>
      <c r="K18" s="130"/>
      <c r="L18" s="130"/>
      <c r="M18" s="130"/>
      <c r="N18" s="130"/>
      <c r="O18" s="130"/>
      <c r="P18" s="130"/>
      <c r="Q18" s="130"/>
      <c r="R18" s="130"/>
      <c r="S18" s="130"/>
      <c r="T18" s="130"/>
      <c r="U18" s="130"/>
    </row>
    <row r="19" spans="1:21" x14ac:dyDescent="0.25">
      <c r="A19" s="114"/>
      <c r="B19" s="114"/>
      <c r="C19" s="130"/>
      <c r="D19" s="130"/>
      <c r="E19" s="130"/>
      <c r="F19" s="130"/>
      <c r="G19" s="130"/>
      <c r="H19" s="130"/>
      <c r="I19" s="130"/>
      <c r="J19" s="130"/>
      <c r="K19" s="130"/>
      <c r="L19" s="130"/>
      <c r="M19" s="130"/>
      <c r="N19" s="130"/>
      <c r="O19" s="130"/>
      <c r="P19" s="130"/>
      <c r="Q19" s="130"/>
      <c r="R19" s="130"/>
      <c r="S19" s="130"/>
      <c r="T19" s="130"/>
      <c r="U19" s="130"/>
    </row>
    <row r="20" spans="1:21" x14ac:dyDescent="0.25">
      <c r="A20" s="131" t="s">
        <v>93</v>
      </c>
      <c r="B20" s="133" t="s">
        <v>133</v>
      </c>
      <c r="C20" s="130"/>
      <c r="D20" s="130"/>
      <c r="E20" s="130"/>
      <c r="F20" s="130"/>
      <c r="G20" s="130"/>
      <c r="H20" s="130"/>
      <c r="I20" s="130"/>
      <c r="J20" s="130"/>
      <c r="K20" s="130"/>
      <c r="L20" s="130"/>
      <c r="M20" s="130"/>
      <c r="N20" s="130"/>
      <c r="O20" s="130"/>
      <c r="P20" s="130"/>
      <c r="Q20" s="130"/>
      <c r="R20" s="130"/>
      <c r="S20" s="130"/>
      <c r="T20" s="130"/>
      <c r="U20" s="130"/>
    </row>
    <row r="21" spans="1:21" x14ac:dyDescent="0.25">
      <c r="A21" s="131"/>
      <c r="B21" s="132"/>
      <c r="C21" s="133"/>
      <c r="D21" s="133"/>
      <c r="E21" s="133"/>
      <c r="F21" s="133"/>
      <c r="G21" s="133"/>
      <c r="H21" s="130"/>
      <c r="I21" s="130"/>
      <c r="J21" s="130"/>
      <c r="K21" s="130"/>
      <c r="L21" s="130"/>
      <c r="M21" s="130"/>
      <c r="N21" s="130"/>
      <c r="O21" s="130"/>
      <c r="P21" s="130"/>
      <c r="Q21" s="130"/>
      <c r="R21" s="130"/>
      <c r="S21" s="130"/>
      <c r="T21" s="130"/>
      <c r="U21" s="130"/>
    </row>
    <row r="22" spans="1:21" x14ac:dyDescent="0.25">
      <c r="A22" s="131" t="s">
        <v>145</v>
      </c>
      <c r="B22" s="132" t="s">
        <v>270</v>
      </c>
      <c r="C22" s="133"/>
      <c r="D22" s="133"/>
      <c r="E22" s="133"/>
      <c r="F22" s="133"/>
      <c r="G22" s="133"/>
      <c r="H22" s="130"/>
      <c r="I22" s="130"/>
      <c r="J22" s="130"/>
      <c r="K22" s="130"/>
      <c r="L22" s="130"/>
      <c r="M22" s="130"/>
      <c r="N22" s="130"/>
      <c r="O22" s="130"/>
      <c r="P22" s="130"/>
      <c r="Q22" s="130"/>
      <c r="R22" s="130"/>
      <c r="S22" s="130"/>
      <c r="T22" s="130"/>
      <c r="U22" s="130"/>
    </row>
    <row r="23" spans="1:21" x14ac:dyDescent="0.25">
      <c r="A23" s="131"/>
      <c r="B23" s="132"/>
      <c r="C23" s="133"/>
      <c r="D23" s="133"/>
      <c r="E23" s="133"/>
      <c r="F23" s="133"/>
      <c r="G23" s="133"/>
      <c r="H23" s="130"/>
      <c r="I23" s="130"/>
      <c r="J23" s="130"/>
      <c r="K23" s="130"/>
      <c r="L23" s="130"/>
      <c r="M23" s="130"/>
      <c r="N23" s="130"/>
      <c r="O23" s="130"/>
      <c r="P23" s="130"/>
      <c r="Q23" s="130"/>
      <c r="R23" s="130"/>
      <c r="S23" s="130"/>
      <c r="T23" s="130"/>
      <c r="U23" s="130"/>
    </row>
    <row r="24" spans="1:21" x14ac:dyDescent="0.25">
      <c r="A24" s="131" t="s">
        <v>153</v>
      </c>
      <c r="B24" s="114" t="s">
        <v>271</v>
      </c>
      <c r="C24" s="114"/>
      <c r="D24" s="132"/>
      <c r="E24" s="133"/>
      <c r="F24" s="133"/>
      <c r="G24" s="133"/>
      <c r="H24" s="130"/>
      <c r="I24" s="130"/>
      <c r="J24" s="130"/>
      <c r="K24" s="130"/>
      <c r="L24" s="130"/>
      <c r="M24" s="130"/>
      <c r="N24" s="130"/>
      <c r="O24" s="130"/>
      <c r="P24" s="130"/>
      <c r="Q24" s="130"/>
      <c r="R24" s="130"/>
      <c r="S24" s="130"/>
      <c r="T24" s="130"/>
      <c r="U24" s="130"/>
    </row>
    <row r="25" spans="1:21" x14ac:dyDescent="0.25">
      <c r="A25" s="131"/>
      <c r="B25" s="132" t="s">
        <v>154</v>
      </c>
      <c r="C25" s="114"/>
      <c r="D25" s="132"/>
      <c r="E25" s="133"/>
      <c r="F25" s="133"/>
      <c r="G25" s="133"/>
      <c r="H25" s="130"/>
      <c r="I25" s="130"/>
      <c r="J25" s="130"/>
      <c r="K25" s="130"/>
      <c r="L25" s="130"/>
      <c r="M25" s="130"/>
      <c r="N25" s="130"/>
      <c r="O25" s="130"/>
      <c r="P25" s="130"/>
      <c r="Q25" s="130"/>
      <c r="R25" s="130"/>
      <c r="S25" s="130"/>
      <c r="T25" s="130"/>
      <c r="U25" s="130"/>
    </row>
    <row r="26" spans="1:21" x14ac:dyDescent="0.25">
      <c r="A26" s="131"/>
      <c r="B26" s="132" t="s">
        <v>155</v>
      </c>
      <c r="C26" s="114"/>
      <c r="D26" s="132"/>
      <c r="E26" s="133"/>
      <c r="F26" s="133"/>
      <c r="G26" s="133"/>
      <c r="H26" s="130"/>
      <c r="I26" s="130"/>
      <c r="J26" s="130"/>
      <c r="K26" s="130"/>
      <c r="L26" s="130"/>
      <c r="M26" s="130"/>
      <c r="N26" s="130"/>
      <c r="O26" s="130"/>
      <c r="P26" s="130"/>
      <c r="Q26" s="130"/>
      <c r="R26" s="130"/>
      <c r="S26" s="130"/>
      <c r="T26" s="130"/>
      <c r="U26" s="130"/>
    </row>
    <row r="27" spans="1:21" x14ac:dyDescent="0.25">
      <c r="A27" s="131"/>
      <c r="B27" s="132" t="s">
        <v>217</v>
      </c>
      <c r="C27" s="114"/>
      <c r="D27" s="132"/>
      <c r="E27" s="133"/>
      <c r="F27" s="133"/>
      <c r="G27" s="133"/>
      <c r="H27" s="130"/>
      <c r="I27" s="130"/>
      <c r="J27" s="130"/>
      <c r="K27" s="130"/>
      <c r="L27" s="130"/>
      <c r="M27" s="130"/>
      <c r="N27" s="130"/>
      <c r="O27" s="130"/>
      <c r="P27" s="130"/>
      <c r="Q27" s="130"/>
      <c r="R27" s="130"/>
      <c r="S27" s="130"/>
      <c r="T27" s="130"/>
      <c r="U27" s="130"/>
    </row>
    <row r="28" spans="1:21" x14ac:dyDescent="0.25">
      <c r="A28" s="131"/>
      <c r="B28" s="132" t="s">
        <v>205</v>
      </c>
      <c r="C28" s="114"/>
      <c r="D28" s="132"/>
      <c r="E28" s="133"/>
      <c r="F28" s="133"/>
      <c r="G28" s="133"/>
      <c r="H28" s="130"/>
      <c r="I28" s="130"/>
      <c r="J28" s="130"/>
      <c r="K28" s="130"/>
      <c r="L28" s="130"/>
      <c r="M28" s="130"/>
      <c r="N28" s="130"/>
      <c r="O28" s="130"/>
      <c r="P28" s="130"/>
      <c r="Q28" s="130"/>
      <c r="R28" s="130"/>
      <c r="S28" s="130"/>
      <c r="T28" s="130"/>
      <c r="U28" s="130"/>
    </row>
    <row r="29" spans="1:21" x14ac:dyDescent="0.25">
      <c r="A29" s="131"/>
      <c r="B29" s="132" t="s">
        <v>206</v>
      </c>
      <c r="C29" s="114"/>
      <c r="D29" s="132"/>
      <c r="E29" s="133"/>
      <c r="F29" s="133"/>
      <c r="G29" s="133"/>
      <c r="H29" s="130"/>
      <c r="I29" s="130"/>
      <c r="J29" s="130"/>
      <c r="K29" s="130"/>
      <c r="L29" s="130"/>
      <c r="M29" s="130"/>
      <c r="N29" s="130"/>
      <c r="O29" s="130"/>
      <c r="P29" s="130"/>
      <c r="Q29" s="130"/>
      <c r="R29" s="130"/>
      <c r="S29" s="130"/>
      <c r="T29" s="130"/>
      <c r="U29" s="130"/>
    </row>
    <row r="30" spans="1:21" x14ac:dyDescent="0.25">
      <c r="A30" s="131"/>
      <c r="B30" s="132"/>
      <c r="C30" s="133"/>
      <c r="D30" s="133"/>
      <c r="E30" s="133"/>
      <c r="F30" s="133"/>
      <c r="G30" s="133"/>
      <c r="H30" s="130"/>
      <c r="I30" s="130"/>
      <c r="J30" s="130"/>
      <c r="K30" s="130"/>
      <c r="L30" s="130"/>
      <c r="M30" s="130"/>
      <c r="N30" s="130"/>
      <c r="O30" s="130"/>
      <c r="P30" s="130"/>
      <c r="Q30" s="130"/>
      <c r="R30" s="130"/>
      <c r="S30" s="130"/>
      <c r="T30" s="130"/>
      <c r="U30" s="130"/>
    </row>
    <row r="31" spans="1:21" x14ac:dyDescent="0.25">
      <c r="A31" s="134" t="s">
        <v>94</v>
      </c>
      <c r="B31" s="133" t="s">
        <v>218</v>
      </c>
      <c r="C31" s="133"/>
      <c r="D31" s="133"/>
      <c r="E31" s="133"/>
      <c r="F31" s="133"/>
      <c r="G31" s="133"/>
      <c r="H31" s="133"/>
      <c r="I31" s="133"/>
      <c r="J31" s="133"/>
      <c r="K31" s="133"/>
      <c r="L31" s="133"/>
      <c r="M31" s="133"/>
      <c r="N31" s="133"/>
      <c r="O31" s="130"/>
      <c r="P31" s="130"/>
      <c r="Q31" s="130"/>
      <c r="R31" s="130"/>
      <c r="S31" s="130"/>
      <c r="T31" s="130"/>
      <c r="U31" s="130"/>
    </row>
    <row r="32" spans="1:21" x14ac:dyDescent="0.25">
      <c r="A32" s="134"/>
      <c r="B32" s="130"/>
      <c r="C32" s="130"/>
      <c r="D32" s="130"/>
      <c r="E32" s="130"/>
      <c r="F32" s="130"/>
      <c r="G32" s="130"/>
      <c r="H32" s="130"/>
      <c r="I32" s="130"/>
      <c r="J32" s="130"/>
      <c r="K32" s="130"/>
      <c r="L32" s="130"/>
      <c r="M32" s="130"/>
      <c r="N32" s="130"/>
      <c r="O32" s="130"/>
      <c r="P32" s="130"/>
      <c r="Q32" s="130"/>
      <c r="R32" s="130"/>
      <c r="S32" s="130"/>
      <c r="T32" s="130"/>
      <c r="U32" s="130"/>
    </row>
    <row r="33" spans="1:21" x14ac:dyDescent="0.25">
      <c r="A33" s="131" t="s">
        <v>118</v>
      </c>
      <c r="B33" s="132" t="s">
        <v>219</v>
      </c>
      <c r="C33" s="133"/>
      <c r="D33" s="133"/>
      <c r="E33" s="133"/>
      <c r="F33" s="133"/>
      <c r="G33" s="133"/>
      <c r="H33" s="133"/>
      <c r="I33" s="133"/>
      <c r="J33" s="133"/>
      <c r="K33" s="133"/>
      <c r="L33" s="133"/>
      <c r="M33" s="133"/>
      <c r="N33" s="130"/>
      <c r="O33" s="130"/>
      <c r="P33" s="130"/>
      <c r="Q33" s="130"/>
      <c r="R33" s="130"/>
      <c r="S33" s="130"/>
      <c r="T33" s="130"/>
      <c r="U33" s="130"/>
    </row>
    <row r="34" spans="1:21" x14ac:dyDescent="0.25">
      <c r="A34" s="130"/>
      <c r="B34" s="130"/>
      <c r="C34" s="130"/>
      <c r="D34" s="130"/>
      <c r="E34" s="130"/>
      <c r="F34" s="130"/>
      <c r="G34" s="130"/>
      <c r="H34" s="130"/>
      <c r="I34" s="130"/>
      <c r="J34" s="130"/>
      <c r="K34" s="130"/>
      <c r="L34" s="130"/>
      <c r="M34" s="130"/>
      <c r="N34" s="130"/>
      <c r="O34" s="130"/>
      <c r="P34" s="130"/>
      <c r="Q34" s="130"/>
      <c r="R34" s="130"/>
      <c r="S34" s="130"/>
      <c r="T34" s="130"/>
      <c r="U34" s="130"/>
    </row>
    <row r="35" spans="1:21" x14ac:dyDescent="0.25">
      <c r="A35" s="131" t="s">
        <v>88</v>
      </c>
      <c r="B35" s="114"/>
      <c r="C35" s="133" t="s">
        <v>119</v>
      </c>
      <c r="D35" s="130"/>
      <c r="E35" s="130"/>
      <c r="F35" s="130"/>
      <c r="G35" s="130"/>
      <c r="H35" s="130"/>
      <c r="I35" s="130"/>
      <c r="J35" s="130"/>
      <c r="K35" s="130"/>
      <c r="L35" s="130"/>
      <c r="M35" s="130"/>
      <c r="N35" s="130"/>
      <c r="O35" s="130"/>
      <c r="P35" s="130"/>
      <c r="Q35" s="130"/>
      <c r="R35" s="130"/>
      <c r="S35" s="130"/>
      <c r="T35" s="130"/>
      <c r="U35" s="130"/>
    </row>
    <row r="36" spans="1:21" x14ac:dyDescent="0.25">
      <c r="A36" s="114"/>
      <c r="B36" s="114"/>
      <c r="C36" s="132" t="s">
        <v>95</v>
      </c>
      <c r="D36" s="132"/>
      <c r="E36" s="130"/>
      <c r="F36" s="130"/>
      <c r="G36" s="130"/>
      <c r="H36" s="130"/>
      <c r="I36" s="130"/>
      <c r="J36" s="130"/>
      <c r="K36" s="130"/>
      <c r="L36" s="130"/>
      <c r="M36" s="130"/>
      <c r="N36" s="130"/>
      <c r="O36" s="130"/>
      <c r="P36" s="130"/>
      <c r="Q36" s="130"/>
      <c r="R36" s="130"/>
      <c r="S36" s="130"/>
      <c r="T36" s="130"/>
      <c r="U36" s="130"/>
    </row>
    <row r="37" spans="1:21" x14ac:dyDescent="0.25">
      <c r="A37" s="130"/>
      <c r="B37" s="130"/>
      <c r="C37" s="132" t="s">
        <v>96</v>
      </c>
      <c r="D37" s="132"/>
      <c r="E37" s="133"/>
      <c r="F37" s="130"/>
      <c r="G37" s="130"/>
      <c r="H37" s="130"/>
      <c r="I37" s="130"/>
      <c r="J37" s="130"/>
      <c r="K37" s="130"/>
      <c r="L37" s="130"/>
      <c r="M37" s="130"/>
      <c r="N37" s="130"/>
      <c r="O37" s="130"/>
      <c r="P37" s="130"/>
      <c r="Q37" s="130"/>
      <c r="R37" s="130"/>
      <c r="S37" s="130"/>
      <c r="T37" s="130"/>
      <c r="U37" s="130"/>
    </row>
    <row r="38" spans="1:21" x14ac:dyDescent="0.25">
      <c r="A38" s="130"/>
      <c r="B38" s="130"/>
      <c r="C38" s="130"/>
      <c r="D38" s="130"/>
      <c r="E38" s="130"/>
      <c r="F38" s="130"/>
      <c r="G38" s="130"/>
      <c r="H38" s="130"/>
      <c r="I38" s="130"/>
      <c r="J38" s="130"/>
      <c r="K38" s="130"/>
      <c r="L38" s="130"/>
      <c r="M38" s="130"/>
      <c r="N38" s="130"/>
      <c r="O38" s="130"/>
      <c r="P38" s="130"/>
      <c r="Q38" s="130"/>
      <c r="R38" s="130"/>
      <c r="S38" s="130"/>
      <c r="T38" s="130"/>
      <c r="U38" s="130"/>
    </row>
    <row r="39" spans="1:21" x14ac:dyDescent="0.25">
      <c r="A39" s="134" t="s">
        <v>123</v>
      </c>
      <c r="B39" s="130" t="s">
        <v>220</v>
      </c>
      <c r="C39" s="130"/>
      <c r="D39" s="130"/>
      <c r="E39" s="130"/>
      <c r="F39" s="130"/>
      <c r="G39" s="130"/>
      <c r="H39" s="130"/>
      <c r="I39" s="130"/>
      <c r="J39" s="130"/>
      <c r="K39" s="130"/>
      <c r="L39" s="130"/>
      <c r="M39" s="130"/>
      <c r="N39" s="130"/>
      <c r="O39" s="130"/>
      <c r="P39" s="130"/>
      <c r="Q39" s="130"/>
      <c r="R39" s="130"/>
      <c r="S39" s="130"/>
      <c r="T39" s="130"/>
      <c r="U39" s="130"/>
    </row>
    <row r="40" spans="1:21" x14ac:dyDescent="0.25">
      <c r="A40" s="130"/>
      <c r="B40" s="130"/>
      <c r="C40" s="130"/>
      <c r="D40" s="130"/>
      <c r="E40" s="130"/>
      <c r="F40" s="130"/>
      <c r="G40" s="130"/>
      <c r="H40" s="130"/>
      <c r="I40" s="130"/>
      <c r="J40" s="130"/>
      <c r="K40" s="130"/>
      <c r="L40" s="130"/>
      <c r="M40" s="130"/>
      <c r="N40" s="130"/>
      <c r="O40" s="130"/>
      <c r="P40" s="130"/>
      <c r="Q40" s="130"/>
      <c r="R40" s="130"/>
      <c r="S40" s="130"/>
      <c r="T40" s="130"/>
      <c r="U40" s="130"/>
    </row>
    <row r="41" spans="1:21" x14ac:dyDescent="0.25">
      <c r="A41" s="130"/>
      <c r="B41" s="130"/>
      <c r="C41" s="130"/>
      <c r="D41" s="130"/>
      <c r="E41" s="130"/>
      <c r="F41" s="130"/>
      <c r="G41" s="130"/>
      <c r="H41" s="130"/>
      <c r="I41" s="130"/>
      <c r="J41" s="130"/>
      <c r="K41" s="130"/>
      <c r="L41" s="130"/>
      <c r="M41" s="130"/>
      <c r="N41" s="130"/>
      <c r="O41" s="130"/>
      <c r="P41" s="130"/>
      <c r="Q41" s="130"/>
      <c r="R41" s="130"/>
      <c r="S41" s="130"/>
      <c r="T41" s="130"/>
      <c r="U41" s="130"/>
    </row>
    <row r="42" spans="1:21" x14ac:dyDescent="0.25">
      <c r="A42" s="130"/>
      <c r="B42" s="130"/>
      <c r="C42" s="130"/>
      <c r="D42" s="130"/>
      <c r="E42" s="130"/>
      <c r="F42" s="130"/>
      <c r="G42" s="130"/>
      <c r="H42" s="130"/>
      <c r="I42" s="130"/>
      <c r="J42" s="130"/>
      <c r="K42" s="130"/>
      <c r="L42" s="130"/>
      <c r="M42" s="130"/>
      <c r="N42" s="130"/>
      <c r="O42" s="130"/>
      <c r="P42" s="130"/>
      <c r="Q42" s="130"/>
      <c r="R42" s="130"/>
      <c r="S42" s="130"/>
      <c r="T42" s="130"/>
      <c r="U42" s="130"/>
    </row>
    <row r="43" spans="1:21" x14ac:dyDescent="0.25">
      <c r="A43" s="130"/>
      <c r="B43" s="130"/>
      <c r="C43" s="130"/>
      <c r="D43" s="130"/>
      <c r="E43" s="130"/>
      <c r="F43" s="130"/>
      <c r="G43" s="130"/>
      <c r="H43" s="130"/>
      <c r="I43" s="130"/>
      <c r="J43" s="130"/>
      <c r="K43" s="130"/>
      <c r="L43" s="130"/>
      <c r="M43" s="130"/>
      <c r="N43" s="130"/>
      <c r="O43" s="130"/>
      <c r="P43" s="130"/>
      <c r="Q43" s="130"/>
      <c r="R43" s="130"/>
      <c r="S43" s="130"/>
      <c r="T43" s="130"/>
      <c r="U43" s="130"/>
    </row>
    <row r="44" spans="1:21" x14ac:dyDescent="0.25">
      <c r="A44" s="130"/>
      <c r="B44" s="130"/>
      <c r="C44" s="130"/>
      <c r="D44" s="130"/>
      <c r="E44" s="130"/>
      <c r="F44" s="130"/>
      <c r="G44" s="130"/>
      <c r="H44" s="130"/>
      <c r="I44" s="130"/>
      <c r="J44" s="130"/>
      <c r="K44" s="130"/>
      <c r="L44" s="130"/>
      <c r="M44" s="130"/>
      <c r="N44" s="130"/>
      <c r="O44" s="130"/>
      <c r="P44" s="130"/>
      <c r="Q44" s="130"/>
    </row>
    <row r="45" spans="1:21" x14ac:dyDescent="0.25">
      <c r="A45" s="130"/>
      <c r="B45" s="130"/>
      <c r="C45" s="130"/>
      <c r="D45" s="130"/>
      <c r="E45" s="130"/>
      <c r="F45" s="130"/>
      <c r="G45" s="130"/>
      <c r="H45" s="130"/>
      <c r="I45" s="130"/>
      <c r="J45" s="130"/>
      <c r="K45" s="130"/>
      <c r="L45" s="130"/>
      <c r="M45" s="130"/>
      <c r="N45" s="130"/>
      <c r="O45" s="130"/>
      <c r="P45" s="130"/>
      <c r="Q45" s="130"/>
    </row>
  </sheetData>
  <customSheetViews>
    <customSheetView guid="{2418AE82-915D-436E-9D4B-3CAD6FAE3E8E}">
      <selection activeCell="D19" sqref="D19"/>
      <pageMargins left="0.7" right="0.7" top="0.75" bottom="0.75" header="0.3" footer="0.3"/>
      <pageSetup orientation="portrait" r:id="rId1"/>
    </customSheetView>
  </customSheetViews>
  <hyperlinks>
    <hyperlink ref="B31:N31" location="'Appendix A'!A1" tooltip="Appendix A. Factors used in NHSN risk adjustment of the device-associated HAIs (CLABSI, CAUTI, VAE)  negative binomial regression models from LTACHs" display="Factors used in NHSN risk adjustment of the device-associated HAIs (CLABSI, CAUTI, VAE)  negative binomial regression models from LTACHs"/>
    <hyperlink ref="B33:M33" location="'Appendix B'!A1" tooltip="Appendix B. Factors used in NHSN risk adjustment of the MRSA Bacteremia and C.difficile negative binomial regression models from LTACHs" display="Factors used in NHSN risk adjustment of the MRSA Bacteremia and C.difficile negative binomial regression models from LTACHs"/>
    <hyperlink ref="C35" location="'Additional Resources'!A3" tooltip="SIR Guide" display="SIR Guide"/>
    <hyperlink ref="C36:D36" location="'Additional Resources'!A5" tooltip="Technical Appendix" display="Technical Appendix"/>
    <hyperlink ref="C37:E37" location="'Additional Resources'!A8" tooltip="HAI Progress Report Home Page" display="HAI Progress Report Home Page"/>
    <hyperlink ref="B5" location="'Table 1a-NAT''L DA Data'!A1" display="1a. Central line-associated bloodstream infections (CLABSI)"/>
    <hyperlink ref="B6" location="'Table 1a-NAT''L DA Data'!A1" display="1a. Catheter-associated urinary tract infections (CAUTI)"/>
    <hyperlink ref="B7" location="'Table 1a-NAT''L DA Data'!A1" display="1a. Ventilator-associated events (VAE)"/>
    <hyperlink ref="B8" location="'Table 1a-NAT''L DA Data'!A1" display="1a. Infection-related ventilator-associated complication and possible ventilator-associated pneumonia (IVAC-Plus)"/>
    <hyperlink ref="B9" location="'Table 1b-NAT''L LABID Data'!A1" display="1b. Hospital-onset methicillin-resistant Staphylococcus aureus (MRSA) bacteremia"/>
    <hyperlink ref="B10" location="'Table 1b-NAT''L LABID Data'!A1" display="1b. Hospital-onset Clostridium difficile (CDI)"/>
    <hyperlink ref="B12" location="'Table 2 - State CLABSI Data'!A1" display="State-specific SIRs for CLABSI from LTACHs for all locations combined"/>
    <hyperlink ref="B14" location="'Table 3 - State CAUTI Data'!A1" display="State-specific SIRs for CAUTI from LTACHs for all locations combined"/>
    <hyperlink ref="B16" location="'Table 4 - State VAE Data'!A1" display="State-specific SIRs for VAE from LTACHs"/>
    <hyperlink ref="B18" location="'Table 5 - MRSA Data'!A1" display="State-specific SIRs for hospital-onset MRSA bacteremia from LTACHs"/>
    <hyperlink ref="B20" location="'Table 6 - State CDI Data'!A1" display="State-specific SIRs for hospital-onset CDI from LTACHs"/>
    <hyperlink ref="B22" location="'Table 7-NAT''L SIR Comparison'!A1" display="Changes in national SIRs for CLABSI, CAUTI, VAE, hospital-onset MRSA bacteremia, and hospital-onset CDI between 2015 and 2016 from LTACHs"/>
    <hyperlink ref="B25" location="'Table 8a-State SIR Comparison'!A1" display="8a. CLABSI, all locations combined"/>
    <hyperlink ref="B26" location="'Table 8b-State SIR Comparison'!A1" display="8b. CAUTI, all locations combined"/>
    <hyperlink ref="B27" location="'Table 8c-State SIR Comparison'!A1" display="8c. VAE, all locations combined"/>
    <hyperlink ref="B28" location="'Table 8d-State SIR Comparison'!A1" display="8d. Hospital-onset MRSA bacteremia"/>
    <hyperlink ref="B29" location="'Table 8e-State SIR Comparison'!A1" display="8e. Hospital-onset CDI"/>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2"/>
  <sheetViews>
    <sheetView zoomScaleNormal="100" workbookViewId="0">
      <selection activeCell="A22" sqref="A22"/>
    </sheetView>
  </sheetViews>
  <sheetFormatPr defaultColWidth="9.109375" defaultRowHeight="13.2" x14ac:dyDescent="0.25"/>
  <cols>
    <col min="1" max="1" width="45.88671875" style="278" customWidth="1"/>
    <col min="2" max="4" width="15.6640625" style="278" customWidth="1"/>
    <col min="5" max="6" width="12.6640625" style="278" customWidth="1"/>
    <col min="7" max="7" width="9.109375" style="278" customWidth="1"/>
    <col min="8" max="9" width="12.6640625" style="278" customWidth="1"/>
    <col min="10" max="10" width="15.6640625" style="278" customWidth="1"/>
    <col min="11" max="14" width="12.6640625" style="278" customWidth="1"/>
    <col min="15" max="33" width="9.109375" style="278" customWidth="1"/>
    <col min="34" max="34" width="12.109375" style="47" customWidth="1"/>
    <col min="35" max="35" width="8.109375" style="47" customWidth="1"/>
    <col min="36" max="36" width="13.33203125" style="47" customWidth="1"/>
    <col min="37" max="37" width="13.6640625" style="47" customWidth="1"/>
    <col min="38" max="38" width="10.5546875" style="47" customWidth="1"/>
    <col min="39" max="39" width="17.33203125" style="47" customWidth="1"/>
    <col min="40" max="40" width="18.44140625" style="47" customWidth="1"/>
    <col min="41" max="97" width="9.109375" style="47"/>
    <col min="98" max="16384" width="9.109375" style="278"/>
  </cols>
  <sheetData>
    <row r="1" spans="1:97" ht="14.4" customHeight="1" x14ac:dyDescent="0.25">
      <c r="A1" s="545" t="s">
        <v>236</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43"/>
      <c r="AI1" s="43"/>
      <c r="AJ1" s="43"/>
      <c r="AK1" s="43"/>
      <c r="AL1" s="43"/>
      <c r="AM1" s="43"/>
    </row>
    <row r="2" spans="1:97" ht="14.4" customHeight="1" x14ac:dyDescent="0.25">
      <c r="A2" s="545" t="s">
        <v>180</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43"/>
      <c r="AI2" s="43"/>
      <c r="AJ2" s="43"/>
      <c r="AK2" s="43"/>
      <c r="AL2" s="43"/>
      <c r="AM2" s="43"/>
    </row>
    <row r="3" spans="1:97" s="174" customFormat="1" ht="14.4" customHeight="1" thickBot="1" x14ac:dyDescent="0.3">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48"/>
      <c r="AI3" s="48"/>
      <c r="AJ3" s="48"/>
      <c r="AK3" s="48"/>
      <c r="AL3" s="48"/>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row>
    <row r="4" spans="1:97" s="205" customFormat="1" ht="18.75" customHeight="1" thickTop="1" x14ac:dyDescent="0.25">
      <c r="A4" s="296" t="s">
        <v>164</v>
      </c>
      <c r="B4" s="547" t="s">
        <v>167</v>
      </c>
      <c r="C4" s="553"/>
      <c r="D4" s="554"/>
      <c r="E4" s="555" t="s">
        <v>168</v>
      </c>
      <c r="F4" s="556"/>
      <c r="G4" s="556"/>
      <c r="H4" s="556"/>
      <c r="I4" s="557"/>
      <c r="J4" s="547" t="s">
        <v>169</v>
      </c>
      <c r="K4" s="548"/>
      <c r="L4" s="548"/>
      <c r="M4" s="548"/>
      <c r="N4" s="549"/>
      <c r="O4" s="547" t="s">
        <v>71</v>
      </c>
      <c r="P4" s="548"/>
      <c r="Q4" s="548"/>
      <c r="R4" s="548"/>
      <c r="S4" s="548"/>
      <c r="T4" s="548"/>
      <c r="U4" s="548"/>
      <c r="V4" s="548"/>
      <c r="W4" s="548"/>
      <c r="X4" s="548"/>
      <c r="Y4" s="548"/>
      <c r="Z4" s="548"/>
      <c r="AA4" s="548"/>
      <c r="AB4" s="548"/>
      <c r="AC4" s="548"/>
      <c r="AD4" s="548"/>
      <c r="AE4" s="548"/>
      <c r="AF4" s="548"/>
      <c r="AG4" s="549"/>
      <c r="AH4" s="206"/>
      <c r="AI4" s="206"/>
      <c r="AJ4" s="206"/>
      <c r="AK4" s="206"/>
      <c r="AL4" s="206"/>
      <c r="AM4" s="206"/>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row>
    <row r="5" spans="1:97" ht="54" customHeight="1" x14ac:dyDescent="0.25">
      <c r="A5" s="46"/>
      <c r="B5" s="202" t="s">
        <v>177</v>
      </c>
      <c r="C5" s="182" t="s">
        <v>162</v>
      </c>
      <c r="D5" s="182" t="s">
        <v>165</v>
      </c>
      <c r="E5" s="299" t="s">
        <v>178</v>
      </c>
      <c r="F5" s="300" t="s">
        <v>179</v>
      </c>
      <c r="G5" s="297" t="s">
        <v>6</v>
      </c>
      <c r="H5" s="223" t="s">
        <v>170</v>
      </c>
      <c r="I5" s="203" t="s">
        <v>171</v>
      </c>
      <c r="J5" s="283" t="s">
        <v>176</v>
      </c>
      <c r="K5" s="550" t="s">
        <v>172</v>
      </c>
      <c r="L5" s="550"/>
      <c r="M5" s="551" t="s">
        <v>173</v>
      </c>
      <c r="N5" s="552"/>
      <c r="O5" s="53"/>
      <c r="P5" s="498"/>
      <c r="Q5" s="498"/>
      <c r="R5" s="498"/>
      <c r="S5" s="498"/>
      <c r="T5" s="498"/>
      <c r="U5" s="498"/>
      <c r="V5" s="498"/>
      <c r="W5" s="498"/>
      <c r="X5" s="498" t="s">
        <v>72</v>
      </c>
      <c r="Y5" s="498"/>
      <c r="Z5" s="498"/>
      <c r="AA5" s="498"/>
      <c r="AB5" s="498"/>
      <c r="AC5" s="498"/>
      <c r="AD5" s="498"/>
      <c r="AE5" s="498"/>
      <c r="AF5" s="498"/>
      <c r="AG5" s="50"/>
      <c r="AH5" s="54"/>
      <c r="AI5" s="54"/>
      <c r="AJ5" s="55"/>
      <c r="AK5" s="55"/>
      <c r="AL5" s="54"/>
      <c r="AM5" s="54"/>
    </row>
    <row r="6" spans="1:97" ht="14.4" customHeight="1" x14ac:dyDescent="0.25">
      <c r="A6" s="281"/>
      <c r="B6" s="285"/>
      <c r="C6" s="285"/>
      <c r="D6" s="285"/>
      <c r="E6" s="286"/>
      <c r="F6" s="287"/>
      <c r="G6" s="285"/>
      <c r="H6" s="288"/>
      <c r="I6" s="281"/>
      <c r="J6" s="292"/>
      <c r="K6" s="294" t="s">
        <v>80</v>
      </c>
      <c r="L6" s="294" t="s">
        <v>82</v>
      </c>
      <c r="M6" s="294" t="s">
        <v>80</v>
      </c>
      <c r="N6" s="295" t="s">
        <v>82</v>
      </c>
      <c r="O6" s="289">
        <v>0.05</v>
      </c>
      <c r="P6" s="290">
        <v>0.1</v>
      </c>
      <c r="Q6" s="290">
        <v>0.15</v>
      </c>
      <c r="R6" s="290">
        <v>0.2</v>
      </c>
      <c r="S6" s="290">
        <v>0.25</v>
      </c>
      <c r="T6" s="290">
        <v>0.3</v>
      </c>
      <c r="U6" s="290">
        <v>0.35</v>
      </c>
      <c r="V6" s="293" t="s">
        <v>73</v>
      </c>
      <c r="W6" s="290">
        <v>0.45</v>
      </c>
      <c r="X6" s="290">
        <v>0.5</v>
      </c>
      <c r="Y6" s="290">
        <v>0.55000000000000004</v>
      </c>
      <c r="Z6" s="290">
        <v>0.6</v>
      </c>
      <c r="AA6" s="290">
        <v>0.65</v>
      </c>
      <c r="AB6" s="290">
        <v>0.7</v>
      </c>
      <c r="AC6" s="290">
        <v>0.75</v>
      </c>
      <c r="AD6" s="290">
        <v>0.8</v>
      </c>
      <c r="AE6" s="290">
        <v>0.85</v>
      </c>
      <c r="AF6" s="290">
        <v>0.9</v>
      </c>
      <c r="AG6" s="291">
        <v>0.95</v>
      </c>
      <c r="AH6" s="243"/>
      <c r="AI6" s="243"/>
      <c r="AJ6" s="230"/>
      <c r="AK6" s="230"/>
      <c r="AL6" s="243"/>
      <c r="AM6" s="243"/>
    </row>
    <row r="7" spans="1:97" ht="15.6" x14ac:dyDescent="0.25">
      <c r="A7" s="60" t="s">
        <v>83</v>
      </c>
      <c r="B7" s="337">
        <v>470</v>
      </c>
      <c r="C7" s="337">
        <v>5467837</v>
      </c>
      <c r="D7" s="337">
        <v>2526315</v>
      </c>
      <c r="E7" s="338">
        <v>2382</v>
      </c>
      <c r="F7" s="339">
        <v>2826.56</v>
      </c>
      <c r="G7" s="340">
        <v>0.84299999999999997</v>
      </c>
      <c r="H7" s="341">
        <v>0.80900000000000005</v>
      </c>
      <c r="I7" s="342">
        <v>0.877</v>
      </c>
      <c r="J7" s="343">
        <v>452</v>
      </c>
      <c r="K7" s="344">
        <v>51</v>
      </c>
      <c r="L7" s="345">
        <v>0.1128</v>
      </c>
      <c r="M7" s="344">
        <v>58</v>
      </c>
      <c r="N7" s="346">
        <v>0.1283</v>
      </c>
      <c r="O7" s="209">
        <v>0</v>
      </c>
      <c r="P7" s="210">
        <v>0</v>
      </c>
      <c r="Q7" s="210">
        <v>0</v>
      </c>
      <c r="R7" s="210">
        <v>0.20377000000000001</v>
      </c>
      <c r="S7" s="210">
        <v>0.30007</v>
      </c>
      <c r="T7" s="210">
        <v>0.37504999999999999</v>
      </c>
      <c r="U7" s="210">
        <v>0.48194999999999999</v>
      </c>
      <c r="V7" s="210">
        <v>0.55918000000000001</v>
      </c>
      <c r="W7" s="210">
        <v>0.64441999999999999</v>
      </c>
      <c r="X7" s="210">
        <v>0.71343000000000001</v>
      </c>
      <c r="Y7" s="210">
        <v>0.80398000000000003</v>
      </c>
      <c r="Z7" s="210">
        <v>0.89012999999999998</v>
      </c>
      <c r="AA7" s="210">
        <v>0.98229</v>
      </c>
      <c r="AB7" s="210">
        <v>1.11442</v>
      </c>
      <c r="AC7" s="210">
        <v>1.26749</v>
      </c>
      <c r="AD7" s="210">
        <v>1.4105300000000001</v>
      </c>
      <c r="AE7" s="210">
        <v>1.7050099999999999</v>
      </c>
      <c r="AF7" s="210">
        <v>2.0161699999999998</v>
      </c>
      <c r="AG7" s="211">
        <v>2.6469399999999998</v>
      </c>
      <c r="AH7" s="64"/>
      <c r="AI7" s="243"/>
      <c r="AJ7" s="212"/>
      <c r="AK7" s="212"/>
      <c r="AL7" s="212"/>
      <c r="AM7" s="212"/>
    </row>
    <row r="8" spans="1:97" ht="15.6" x14ac:dyDescent="0.25">
      <c r="A8" s="60" t="s">
        <v>98</v>
      </c>
      <c r="B8" s="337">
        <v>81</v>
      </c>
      <c r="C8" s="337">
        <v>279818</v>
      </c>
      <c r="D8" s="337">
        <v>141415</v>
      </c>
      <c r="E8" s="338">
        <v>256</v>
      </c>
      <c r="F8" s="347">
        <v>301.64</v>
      </c>
      <c r="G8" s="348">
        <v>0.84899999999999998</v>
      </c>
      <c r="H8" s="340">
        <v>0.749</v>
      </c>
      <c r="I8" s="349">
        <v>0.95799999999999996</v>
      </c>
      <c r="J8" s="350">
        <v>75</v>
      </c>
      <c r="K8" s="351">
        <v>10</v>
      </c>
      <c r="L8" s="345">
        <v>0.1333</v>
      </c>
      <c r="M8" s="351">
        <v>6</v>
      </c>
      <c r="N8" s="346">
        <v>0.08</v>
      </c>
      <c r="O8" s="213">
        <v>0</v>
      </c>
      <c r="P8" s="208">
        <v>0</v>
      </c>
      <c r="Q8" s="208">
        <v>3.5381000000000003E-2</v>
      </c>
      <c r="R8" s="208">
        <v>0.23053999999999999</v>
      </c>
      <c r="S8" s="208">
        <v>0.26951999999999998</v>
      </c>
      <c r="T8" s="208">
        <v>0.32562999999999998</v>
      </c>
      <c r="U8" s="208">
        <v>0.45417000000000002</v>
      </c>
      <c r="V8" s="208">
        <v>0.49691999999999997</v>
      </c>
      <c r="W8" s="208">
        <v>0.61180999999999996</v>
      </c>
      <c r="X8" s="208">
        <v>0.66522999999999999</v>
      </c>
      <c r="Y8" s="208">
        <v>0.73873</v>
      </c>
      <c r="Z8" s="208">
        <v>0.80769999999999997</v>
      </c>
      <c r="AA8" s="208">
        <v>1.02616</v>
      </c>
      <c r="AB8" s="208">
        <v>1.14977</v>
      </c>
      <c r="AC8" s="208">
        <v>1.4694100000000001</v>
      </c>
      <c r="AD8" s="208">
        <v>1.6082099999999999</v>
      </c>
      <c r="AE8" s="208">
        <v>1.79396</v>
      </c>
      <c r="AF8" s="208">
        <v>2.1147300000000002</v>
      </c>
      <c r="AG8" s="214">
        <v>2.7660999999999998</v>
      </c>
      <c r="AH8" s="64"/>
      <c r="AI8" s="243"/>
      <c r="AJ8" s="212"/>
      <c r="AK8" s="212"/>
      <c r="AL8" s="212"/>
      <c r="AM8" s="212"/>
    </row>
    <row r="9" spans="1:97" ht="15.6" x14ac:dyDescent="0.25">
      <c r="A9" s="60" t="s">
        <v>99</v>
      </c>
      <c r="B9" s="337">
        <v>463</v>
      </c>
      <c r="C9" s="337">
        <v>5188019</v>
      </c>
      <c r="D9" s="337">
        <v>2384900</v>
      </c>
      <c r="E9" s="352">
        <v>2126</v>
      </c>
      <c r="F9" s="353">
        <v>2524.92</v>
      </c>
      <c r="G9" s="354">
        <v>0.84199999999999997</v>
      </c>
      <c r="H9" s="340">
        <v>0.80700000000000005</v>
      </c>
      <c r="I9" s="349">
        <v>0.878</v>
      </c>
      <c r="J9" s="350">
        <v>444</v>
      </c>
      <c r="K9" s="351">
        <v>48</v>
      </c>
      <c r="L9" s="345">
        <v>0.1081</v>
      </c>
      <c r="M9" s="351">
        <v>54</v>
      </c>
      <c r="N9" s="346">
        <v>0.1216</v>
      </c>
      <c r="O9" s="215">
        <v>0</v>
      </c>
      <c r="P9" s="72">
        <v>0</v>
      </c>
      <c r="Q9" s="72">
        <v>0</v>
      </c>
      <c r="R9" s="72">
        <v>0.18920999999999999</v>
      </c>
      <c r="S9" s="72">
        <v>0.29754000000000003</v>
      </c>
      <c r="T9" s="72">
        <v>0.36498999999999998</v>
      </c>
      <c r="U9" s="72">
        <v>0.47464000000000001</v>
      </c>
      <c r="V9" s="72">
        <v>0.57079000000000002</v>
      </c>
      <c r="W9" s="72">
        <v>0.63693999999999995</v>
      </c>
      <c r="X9" s="72">
        <v>0.71226999999999996</v>
      </c>
      <c r="Y9" s="72">
        <v>0.77498999999999996</v>
      </c>
      <c r="Z9" s="72">
        <v>0.87695999999999996</v>
      </c>
      <c r="AA9" s="72">
        <v>0.97345000000000004</v>
      </c>
      <c r="AB9" s="72">
        <v>1.1231</v>
      </c>
      <c r="AC9" s="72">
        <v>1.2810299999999999</v>
      </c>
      <c r="AD9" s="72">
        <v>1.4609700000000001</v>
      </c>
      <c r="AE9" s="72">
        <v>1.7084699999999999</v>
      </c>
      <c r="AF9" s="72">
        <v>1.9867999999999999</v>
      </c>
      <c r="AG9" s="71">
        <v>2.6482800000000002</v>
      </c>
      <c r="AH9" s="64"/>
      <c r="AI9" s="243"/>
      <c r="AJ9" s="212"/>
      <c r="AK9" s="212"/>
      <c r="AL9" s="212"/>
      <c r="AM9" s="212"/>
    </row>
    <row r="10" spans="1:97" x14ac:dyDescent="0.25">
      <c r="A10" s="60"/>
      <c r="B10" s="337"/>
      <c r="C10" s="337"/>
      <c r="D10" s="337"/>
      <c r="E10" s="352"/>
      <c r="F10" s="355"/>
      <c r="G10" s="348"/>
      <c r="H10" s="340"/>
      <c r="I10" s="349"/>
      <c r="J10" s="356"/>
      <c r="K10" s="351"/>
      <c r="L10" s="345"/>
      <c r="M10" s="351"/>
      <c r="N10" s="346"/>
      <c r="O10" s="213"/>
      <c r="P10" s="208"/>
      <c r="Q10" s="208"/>
      <c r="R10" s="208"/>
      <c r="S10" s="208"/>
      <c r="T10" s="208"/>
      <c r="U10" s="208"/>
      <c r="V10" s="208"/>
      <c r="W10" s="208"/>
      <c r="X10" s="208"/>
      <c r="Y10" s="208"/>
      <c r="Z10" s="208"/>
      <c r="AA10" s="208"/>
      <c r="AB10" s="208"/>
      <c r="AC10" s="208"/>
      <c r="AD10" s="208"/>
      <c r="AE10" s="208"/>
      <c r="AF10" s="208"/>
      <c r="AG10" s="214"/>
      <c r="AH10" s="64"/>
      <c r="AI10" s="243"/>
      <c r="AJ10" s="212"/>
      <c r="AK10" s="212"/>
      <c r="AL10" s="212"/>
      <c r="AM10" s="212"/>
    </row>
    <row r="11" spans="1:97" ht="13.95" customHeight="1" x14ac:dyDescent="0.25">
      <c r="A11" s="60"/>
      <c r="B11" s="357"/>
      <c r="C11" s="357"/>
      <c r="D11" s="357"/>
      <c r="E11" s="358"/>
      <c r="F11" s="359"/>
      <c r="G11" s="360"/>
      <c r="H11" s="361"/>
      <c r="I11" s="362"/>
      <c r="J11" s="363"/>
      <c r="K11" s="364"/>
      <c r="L11" s="364"/>
      <c r="M11" s="364"/>
      <c r="N11" s="365"/>
      <c r="O11" s="216"/>
      <c r="P11" s="68"/>
      <c r="Q11" s="68"/>
      <c r="R11" s="68"/>
      <c r="S11" s="68"/>
      <c r="T11" s="68"/>
      <c r="U11" s="68"/>
      <c r="V11" s="68"/>
      <c r="W11" s="68"/>
      <c r="X11" s="68"/>
      <c r="Y11" s="68"/>
      <c r="Z11" s="68"/>
      <c r="AA11" s="68"/>
      <c r="AB11" s="68"/>
      <c r="AC11" s="68"/>
      <c r="AD11" s="68"/>
      <c r="AE11" s="68"/>
      <c r="AF11" s="68"/>
      <c r="AG11" s="69"/>
      <c r="AH11" s="64"/>
      <c r="AI11" s="243"/>
      <c r="AJ11" s="212"/>
      <c r="AK11" s="212"/>
      <c r="AL11" s="212"/>
      <c r="AM11" s="212"/>
    </row>
    <row r="12" spans="1:97" ht="15.6" x14ac:dyDescent="0.25">
      <c r="A12" s="60" t="s">
        <v>190</v>
      </c>
      <c r="B12" s="366">
        <v>470</v>
      </c>
      <c r="C12" s="366">
        <v>5430821</v>
      </c>
      <c r="D12" s="366">
        <v>1910985</v>
      </c>
      <c r="E12" s="367">
        <v>2862</v>
      </c>
      <c r="F12" s="368">
        <v>3040.18</v>
      </c>
      <c r="G12" s="369">
        <v>0.94099999999999995</v>
      </c>
      <c r="H12" s="370">
        <v>0.90700000000000003</v>
      </c>
      <c r="I12" s="371">
        <v>0.97599999999999998</v>
      </c>
      <c r="J12" s="372">
        <v>456</v>
      </c>
      <c r="K12" s="373">
        <v>69</v>
      </c>
      <c r="L12" s="374">
        <v>0.14680000000000001</v>
      </c>
      <c r="M12" s="373">
        <v>63</v>
      </c>
      <c r="N12" s="375">
        <v>0.13400000000000001</v>
      </c>
      <c r="O12" s="220">
        <v>0</v>
      </c>
      <c r="P12" s="190">
        <v>0</v>
      </c>
      <c r="Q12" s="190">
        <v>0.16114999999999999</v>
      </c>
      <c r="R12" s="190">
        <v>0.27323999999999998</v>
      </c>
      <c r="S12" s="190">
        <v>0.35507</v>
      </c>
      <c r="T12" s="190">
        <v>0.44633</v>
      </c>
      <c r="U12" s="190">
        <v>0.55855999999999995</v>
      </c>
      <c r="V12" s="190">
        <v>0.63461999999999996</v>
      </c>
      <c r="W12" s="190">
        <v>0.72289000000000003</v>
      </c>
      <c r="X12" s="190">
        <v>0.77592000000000005</v>
      </c>
      <c r="Y12" s="190">
        <v>0.88097999999999999</v>
      </c>
      <c r="Z12" s="190">
        <v>0.97555000000000003</v>
      </c>
      <c r="AA12" s="190">
        <v>1.1040000000000001</v>
      </c>
      <c r="AB12" s="190">
        <v>1.23143</v>
      </c>
      <c r="AC12" s="68">
        <v>1.37741</v>
      </c>
      <c r="AD12" s="68">
        <v>1.60747</v>
      </c>
      <c r="AE12" s="68">
        <v>1.87744</v>
      </c>
      <c r="AF12" s="68">
        <v>2.1798500000000001</v>
      </c>
      <c r="AG12" s="69">
        <v>2.7963200000000001</v>
      </c>
      <c r="AH12" s="232"/>
      <c r="AI12" s="232"/>
      <c r="AJ12" s="280"/>
      <c r="AK12" s="64"/>
      <c r="AL12" s="280"/>
      <c r="AM12" s="64"/>
    </row>
    <row r="13" spans="1:97" ht="15.6" x14ac:dyDescent="0.25">
      <c r="A13" s="60" t="s">
        <v>98</v>
      </c>
      <c r="B13" s="366">
        <v>81</v>
      </c>
      <c r="C13" s="366">
        <v>278011</v>
      </c>
      <c r="D13" s="366">
        <v>120984</v>
      </c>
      <c r="E13" s="367">
        <v>169</v>
      </c>
      <c r="F13" s="368">
        <v>263.22000000000003</v>
      </c>
      <c r="G13" s="369">
        <v>0.64200000000000002</v>
      </c>
      <c r="H13" s="370">
        <v>0.55100000000000005</v>
      </c>
      <c r="I13" s="371">
        <v>0.745</v>
      </c>
      <c r="J13" s="372">
        <v>74</v>
      </c>
      <c r="K13" s="373">
        <v>3</v>
      </c>
      <c r="L13" s="374">
        <v>3.6999999999999998E-2</v>
      </c>
      <c r="M13" s="373">
        <v>3</v>
      </c>
      <c r="N13" s="375">
        <v>3.6999999999999998E-2</v>
      </c>
      <c r="O13" s="220">
        <v>0</v>
      </c>
      <c r="P13" s="190">
        <v>0</v>
      </c>
      <c r="Q13" s="190">
        <v>0</v>
      </c>
      <c r="R13" s="190">
        <v>0</v>
      </c>
      <c r="S13" s="190">
        <v>0</v>
      </c>
      <c r="T13" s="190">
        <v>0</v>
      </c>
      <c r="U13" s="190">
        <v>0.20215</v>
      </c>
      <c r="V13" s="190">
        <v>0.38325999999999999</v>
      </c>
      <c r="W13" s="190">
        <v>0.45518999999999998</v>
      </c>
      <c r="X13" s="190">
        <v>0.51839999999999997</v>
      </c>
      <c r="Y13" s="190">
        <v>0.61243000000000003</v>
      </c>
      <c r="Z13" s="190">
        <v>0.67972999999999995</v>
      </c>
      <c r="AA13" s="190">
        <v>0.81491000000000002</v>
      </c>
      <c r="AB13" s="190">
        <v>0.86402999999999996</v>
      </c>
      <c r="AC13" s="68">
        <v>0.88731000000000004</v>
      </c>
      <c r="AD13" s="68">
        <v>0.96201000000000003</v>
      </c>
      <c r="AE13" s="68">
        <v>1.2982899999999999</v>
      </c>
      <c r="AF13" s="68">
        <v>1.54332</v>
      </c>
      <c r="AG13" s="69">
        <v>2.1355300000000002</v>
      </c>
      <c r="AH13" s="232"/>
      <c r="AI13" s="232"/>
      <c r="AJ13" s="280"/>
      <c r="AK13" s="64"/>
      <c r="AL13" s="280"/>
      <c r="AM13" s="64"/>
    </row>
    <row r="14" spans="1:97" ht="15.6" x14ac:dyDescent="0.25">
      <c r="A14" s="60" t="s">
        <v>99</v>
      </c>
      <c r="B14" s="217">
        <v>463</v>
      </c>
      <c r="C14" s="217">
        <v>5152810</v>
      </c>
      <c r="D14" s="217">
        <v>1790001</v>
      </c>
      <c r="E14" s="231">
        <v>2693</v>
      </c>
      <c r="F14" s="218">
        <v>2776.96</v>
      </c>
      <c r="G14" s="85">
        <v>0.97</v>
      </c>
      <c r="H14" s="190">
        <v>0.93400000000000005</v>
      </c>
      <c r="I14" s="86">
        <v>1.0069999999999999</v>
      </c>
      <c r="J14" s="276">
        <v>447</v>
      </c>
      <c r="K14" s="277">
        <v>64</v>
      </c>
      <c r="L14" s="279">
        <v>0.13819999999999999</v>
      </c>
      <c r="M14" s="174">
        <v>63</v>
      </c>
      <c r="N14" s="245">
        <v>0.1361</v>
      </c>
      <c r="O14" s="220">
        <v>0</v>
      </c>
      <c r="P14" s="190">
        <v>0</v>
      </c>
      <c r="Q14" s="190">
        <v>0.15634000000000001</v>
      </c>
      <c r="R14" s="190">
        <v>0.2651</v>
      </c>
      <c r="S14" s="190">
        <v>0.35424</v>
      </c>
      <c r="T14" s="190">
        <v>0.4708</v>
      </c>
      <c r="U14" s="190">
        <v>0.57587999999999995</v>
      </c>
      <c r="V14" s="190">
        <v>0.63724000000000003</v>
      </c>
      <c r="W14" s="190">
        <v>0.73082000000000003</v>
      </c>
      <c r="X14" s="190">
        <v>0.78871999999999998</v>
      </c>
      <c r="Y14" s="190">
        <v>0.90275000000000005</v>
      </c>
      <c r="Z14" s="190">
        <v>0.99473</v>
      </c>
      <c r="AA14" s="190">
        <v>1.1303099999999999</v>
      </c>
      <c r="AB14" s="190">
        <v>1.2530300000000001</v>
      </c>
      <c r="AC14" s="68">
        <v>1.4609399999999999</v>
      </c>
      <c r="AD14" s="68">
        <v>1.67519</v>
      </c>
      <c r="AE14" s="68">
        <v>1.9286300000000001</v>
      </c>
      <c r="AF14" s="68">
        <v>2.2007699999999999</v>
      </c>
      <c r="AG14" s="69">
        <v>2.7521499999999999</v>
      </c>
      <c r="AH14" s="232"/>
      <c r="AI14" s="232"/>
      <c r="AJ14" s="280"/>
      <c r="AK14" s="64"/>
      <c r="AL14" s="49"/>
      <c r="AM14" s="64"/>
    </row>
    <row r="15" spans="1:97" x14ac:dyDescent="0.25">
      <c r="A15" s="60"/>
      <c r="B15" s="217"/>
      <c r="C15" s="217"/>
      <c r="D15" s="217"/>
      <c r="E15" s="231"/>
      <c r="F15" s="218"/>
      <c r="G15" s="85"/>
      <c r="H15" s="190"/>
      <c r="I15" s="86"/>
      <c r="J15" s="276"/>
      <c r="K15" s="277"/>
      <c r="L15" s="279"/>
      <c r="M15" s="174"/>
      <c r="N15" s="245"/>
      <c r="O15" s="220"/>
      <c r="P15" s="190"/>
      <c r="Q15" s="190"/>
      <c r="R15" s="190"/>
      <c r="S15" s="190"/>
      <c r="T15" s="190"/>
      <c r="U15" s="190"/>
      <c r="V15" s="190"/>
      <c r="W15" s="190"/>
      <c r="X15" s="190"/>
      <c r="Y15" s="190"/>
      <c r="Z15" s="190"/>
      <c r="AA15" s="190"/>
      <c r="AB15" s="190"/>
      <c r="AC15" s="68"/>
      <c r="AD15" s="68"/>
      <c r="AE15" s="68"/>
      <c r="AF15" s="68"/>
      <c r="AG15" s="69"/>
      <c r="AH15" s="232"/>
      <c r="AI15" s="232"/>
      <c r="AJ15" s="280"/>
      <c r="AK15" s="64"/>
      <c r="AL15" s="49"/>
      <c r="AM15" s="64"/>
    </row>
    <row r="16" spans="1:97" x14ac:dyDescent="0.25">
      <c r="A16" s="60"/>
      <c r="B16" s="217"/>
      <c r="C16" s="217"/>
      <c r="D16" s="217"/>
      <c r="E16" s="231"/>
      <c r="F16" s="218"/>
      <c r="G16" s="85"/>
      <c r="H16" s="190"/>
      <c r="I16" s="86"/>
      <c r="J16" s="276"/>
      <c r="K16" s="277"/>
      <c r="L16" s="279"/>
      <c r="M16" s="174"/>
      <c r="N16" s="245"/>
      <c r="O16" s="220"/>
      <c r="P16" s="190"/>
      <c r="Q16" s="190"/>
      <c r="R16" s="190"/>
      <c r="S16" s="190"/>
      <c r="T16" s="190"/>
      <c r="U16" s="190"/>
      <c r="V16" s="190"/>
      <c r="W16" s="190"/>
      <c r="X16" s="190"/>
      <c r="Y16" s="190"/>
      <c r="Z16" s="190"/>
      <c r="AA16" s="190"/>
      <c r="AB16" s="190"/>
      <c r="AC16" s="68"/>
      <c r="AD16" s="68"/>
      <c r="AE16" s="68"/>
      <c r="AF16" s="68"/>
      <c r="AG16" s="69"/>
      <c r="AH16" s="232"/>
      <c r="AI16" s="232"/>
      <c r="AJ16" s="280"/>
      <c r="AK16" s="64"/>
      <c r="AL16" s="49"/>
      <c r="AM16" s="64"/>
    </row>
    <row r="17" spans="1:97" ht="13.2" customHeight="1" x14ac:dyDescent="0.25">
      <c r="A17" s="60" t="s">
        <v>189</v>
      </c>
      <c r="B17" s="45">
        <v>458</v>
      </c>
      <c r="C17" s="499">
        <v>4875024</v>
      </c>
      <c r="D17" s="500">
        <v>1144852</v>
      </c>
      <c r="E17" s="499">
        <v>1732</v>
      </c>
      <c r="F17" s="499">
        <v>1944.76928578453</v>
      </c>
      <c r="G17" s="412">
        <v>0.89100000000000001</v>
      </c>
      <c r="H17" s="412">
        <v>0.84899999999999998</v>
      </c>
      <c r="I17" s="413">
        <v>0.93300000000000005</v>
      </c>
      <c r="J17" s="45">
        <v>308</v>
      </c>
      <c r="K17" s="45">
        <v>54</v>
      </c>
      <c r="L17" s="415">
        <v>0.18</v>
      </c>
      <c r="M17" s="45">
        <v>55</v>
      </c>
      <c r="N17" s="416">
        <v>0.18</v>
      </c>
      <c r="O17" s="412">
        <v>0</v>
      </c>
      <c r="P17" s="412">
        <v>0</v>
      </c>
      <c r="Q17" s="412">
        <v>0</v>
      </c>
      <c r="R17" s="412">
        <v>0</v>
      </c>
      <c r="S17" s="412">
        <v>3.0499999999999999E-2</v>
      </c>
      <c r="T17" s="412">
        <v>0.17299999999999999</v>
      </c>
      <c r="U17" s="412">
        <v>0.3</v>
      </c>
      <c r="V17" s="412">
        <v>0.42399999999999999</v>
      </c>
      <c r="W17" s="412">
        <v>0.50600000000000001</v>
      </c>
      <c r="X17" s="412">
        <v>0.624</v>
      </c>
      <c r="Y17" s="412">
        <v>0.72899999999999998</v>
      </c>
      <c r="Z17" s="412">
        <v>1.0109999999999999</v>
      </c>
      <c r="AA17" s="412">
        <v>1.278</v>
      </c>
      <c r="AB17" s="412">
        <v>1.4550000000000001</v>
      </c>
      <c r="AC17" s="412">
        <v>1.6245000000000001</v>
      </c>
      <c r="AD17" s="412">
        <v>1.909</v>
      </c>
      <c r="AE17" s="412">
        <v>2.3050000000000002</v>
      </c>
      <c r="AF17" s="412">
        <v>2.7530000000000001</v>
      </c>
      <c r="AG17" s="413">
        <v>3.8420000000000001</v>
      </c>
      <c r="AH17" s="232"/>
      <c r="AI17" s="232"/>
      <c r="AJ17" s="280"/>
      <c r="AK17" s="64"/>
      <c r="AL17" s="49"/>
      <c r="AM17" s="64"/>
    </row>
    <row r="18" spans="1:97" ht="13.2" customHeight="1" x14ac:dyDescent="0.25">
      <c r="A18" s="60" t="s">
        <v>98</v>
      </c>
      <c r="B18" s="45">
        <v>80</v>
      </c>
      <c r="C18" s="499">
        <v>268659</v>
      </c>
      <c r="D18" s="500">
        <v>102331</v>
      </c>
      <c r="E18" s="499">
        <v>268</v>
      </c>
      <c r="F18" s="499">
        <v>206.159770963276</v>
      </c>
      <c r="G18" s="412">
        <v>1.3</v>
      </c>
      <c r="H18" s="412">
        <v>1.151</v>
      </c>
      <c r="I18" s="413">
        <v>1.4630000000000001</v>
      </c>
      <c r="J18" s="45">
        <v>52</v>
      </c>
      <c r="K18" s="45">
        <v>11</v>
      </c>
      <c r="L18" s="415">
        <v>0.21</v>
      </c>
      <c r="M18" s="45">
        <v>9</v>
      </c>
      <c r="N18" s="416">
        <v>0.17</v>
      </c>
      <c r="O18" s="412">
        <v>0</v>
      </c>
      <c r="P18" s="412">
        <v>0</v>
      </c>
      <c r="Q18" s="412">
        <v>0</v>
      </c>
      <c r="R18" s="412">
        <v>0</v>
      </c>
      <c r="S18" s="412">
        <v>0.187</v>
      </c>
      <c r="T18" s="412">
        <v>0.248</v>
      </c>
      <c r="U18" s="412">
        <v>0.42799999999999999</v>
      </c>
      <c r="V18" s="412">
        <v>0.435</v>
      </c>
      <c r="W18" s="412">
        <v>0.76</v>
      </c>
      <c r="X18" s="412">
        <v>0.91749999999999998</v>
      </c>
      <c r="Y18" s="412">
        <v>1.07</v>
      </c>
      <c r="Z18" s="412">
        <v>1.196</v>
      </c>
      <c r="AA18" s="412">
        <v>1.4990000000000001</v>
      </c>
      <c r="AB18" s="412">
        <v>2.0299999999999998</v>
      </c>
      <c r="AC18" s="412">
        <v>2.4630000000000001</v>
      </c>
      <c r="AD18" s="412">
        <v>2.552</v>
      </c>
      <c r="AE18" s="412">
        <v>3.8420000000000001</v>
      </c>
      <c r="AF18" s="412">
        <v>3.8929999999999998</v>
      </c>
      <c r="AG18" s="413">
        <v>4.9580000000000002</v>
      </c>
      <c r="AH18" s="232"/>
      <c r="AI18" s="232"/>
      <c r="AJ18" s="280"/>
      <c r="AK18" s="64"/>
      <c r="AL18" s="49"/>
      <c r="AM18" s="64"/>
    </row>
    <row r="19" spans="1:97" ht="13.95" customHeight="1" x14ac:dyDescent="0.25">
      <c r="A19" s="281" t="s">
        <v>99</v>
      </c>
      <c r="B19" s="501">
        <v>430</v>
      </c>
      <c r="C19" s="502">
        <v>4606365</v>
      </c>
      <c r="D19" s="503">
        <v>1042521</v>
      </c>
      <c r="E19" s="502">
        <v>1464</v>
      </c>
      <c r="F19" s="502">
        <v>1738.6095148212501</v>
      </c>
      <c r="G19" s="504">
        <v>0.84199999999999997</v>
      </c>
      <c r="H19" s="504">
        <v>0.8</v>
      </c>
      <c r="I19" s="505">
        <v>0.88600000000000001</v>
      </c>
      <c r="J19" s="506">
        <v>284</v>
      </c>
      <c r="K19" s="506">
        <v>48</v>
      </c>
      <c r="L19" s="507">
        <v>0.17</v>
      </c>
      <c r="M19" s="506">
        <v>50</v>
      </c>
      <c r="N19" s="508">
        <v>0.18</v>
      </c>
      <c r="O19" s="504">
        <v>0</v>
      </c>
      <c r="P19" s="504">
        <v>0</v>
      </c>
      <c r="Q19" s="504">
        <v>0</v>
      </c>
      <c r="R19" s="504">
        <v>0</v>
      </c>
      <c r="S19" s="504">
        <v>0</v>
      </c>
      <c r="T19" s="504">
        <v>0.124</v>
      </c>
      <c r="U19" s="504">
        <v>0.23499999999999999</v>
      </c>
      <c r="V19" s="504">
        <v>0.36899999999999999</v>
      </c>
      <c r="W19" s="504">
        <v>0.44</v>
      </c>
      <c r="X19" s="504">
        <v>0.53600000000000003</v>
      </c>
      <c r="Y19" s="504">
        <v>0.65700000000000003</v>
      </c>
      <c r="Z19" s="504">
        <v>0.86399999999999999</v>
      </c>
      <c r="AA19" s="504">
        <v>1.129</v>
      </c>
      <c r="AB19" s="504">
        <v>1.3420000000000001</v>
      </c>
      <c r="AC19" s="504">
        <v>1.5569999999999999</v>
      </c>
      <c r="AD19" s="504">
        <v>1.714</v>
      </c>
      <c r="AE19" s="504">
        <v>2.0990000000000002</v>
      </c>
      <c r="AF19" s="504">
        <v>2.581</v>
      </c>
      <c r="AG19" s="505">
        <v>3.3159999999999998</v>
      </c>
      <c r="AH19" s="232"/>
      <c r="AI19" s="232"/>
      <c r="AJ19" s="280"/>
      <c r="AK19" s="64"/>
      <c r="AL19" s="280"/>
      <c r="AM19" s="64"/>
    </row>
    <row r="20" spans="1:97" s="47" customFormat="1" ht="12.75" customHeight="1" x14ac:dyDescent="0.25">
      <c r="A20" s="52"/>
      <c r="B20" s="280"/>
      <c r="C20" s="280"/>
      <c r="D20" s="280"/>
      <c r="E20" s="280"/>
      <c r="F20" s="62"/>
      <c r="H20" s="194"/>
      <c r="I20" s="63"/>
      <c r="J20" s="280"/>
      <c r="K20" s="280"/>
      <c r="L20" s="64"/>
      <c r="M20" s="280"/>
      <c r="N20" s="64"/>
      <c r="O20" s="63"/>
      <c r="P20" s="63"/>
      <c r="Q20" s="63"/>
      <c r="R20" s="63"/>
      <c r="S20" s="63"/>
      <c r="T20" s="63"/>
      <c r="U20" s="63"/>
      <c r="V20" s="63"/>
      <c r="W20" s="63"/>
      <c r="X20" s="63"/>
      <c r="Y20" s="63"/>
      <c r="Z20" s="63"/>
      <c r="AA20" s="63"/>
      <c r="AB20" s="63"/>
      <c r="AC20" s="63"/>
      <c r="AD20" s="63"/>
      <c r="AE20" s="63"/>
      <c r="AF20" s="63"/>
      <c r="AG20" s="63"/>
      <c r="AH20" s="280"/>
      <c r="AI20" s="280"/>
      <c r="AJ20" s="280"/>
      <c r="AK20" s="64"/>
      <c r="AL20" s="280"/>
      <c r="AM20" s="64"/>
    </row>
    <row r="21" spans="1:97" x14ac:dyDescent="0.25">
      <c r="A21" s="55"/>
      <c r="AH21" s="49"/>
      <c r="AI21" s="49"/>
      <c r="AJ21" s="49"/>
      <c r="AK21" s="49"/>
      <c r="AL21" s="49"/>
      <c r="AM21" s="49"/>
    </row>
    <row r="22" spans="1:97" s="114" customFormat="1" x14ac:dyDescent="0.25">
      <c r="A22" s="113" t="s">
        <v>295</v>
      </c>
      <c r="O22" s="57"/>
      <c r="P22" s="57"/>
      <c r="Q22" s="57"/>
      <c r="R22" s="57"/>
      <c r="S22" s="57"/>
      <c r="T22" s="57"/>
      <c r="U22" s="57"/>
      <c r="V22" s="57"/>
      <c r="W22" s="57"/>
      <c r="X22" s="57"/>
      <c r="Y22" s="57"/>
      <c r="Z22" s="57"/>
      <c r="AA22" s="57"/>
      <c r="AB22" s="57"/>
      <c r="AC22" s="57"/>
      <c r="AD22" s="57"/>
      <c r="AE22" s="57"/>
      <c r="AF22" s="57"/>
      <c r="AG22" s="57"/>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row>
    <row r="23" spans="1:97" s="115" customFormat="1" x14ac:dyDescent="0.25">
      <c r="A23" s="115" t="s">
        <v>237</v>
      </c>
    </row>
    <row r="24" spans="1:97" s="114" customFormat="1" x14ac:dyDescent="0.25">
      <c r="A24" s="114" t="s">
        <v>238</v>
      </c>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row>
    <row r="25" spans="1:97" s="114" customFormat="1" x14ac:dyDescent="0.25">
      <c r="A25" s="114" t="s">
        <v>166</v>
      </c>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row>
    <row r="26" spans="1:97" s="114" customFormat="1" x14ac:dyDescent="0.25">
      <c r="A26" s="114" t="s">
        <v>181</v>
      </c>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row>
    <row r="27" spans="1:97" s="114" customFormat="1" x14ac:dyDescent="0.25">
      <c r="A27" s="114" t="s">
        <v>182</v>
      </c>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row>
    <row r="28" spans="1:97" s="114" customFormat="1" x14ac:dyDescent="0.25">
      <c r="A28" s="114" t="s">
        <v>188</v>
      </c>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row>
    <row r="29" spans="1:97" s="114" customFormat="1" x14ac:dyDescent="0.25">
      <c r="A29" s="114" t="s">
        <v>183</v>
      </c>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row>
    <row r="30" spans="1:97" s="114" customFormat="1" x14ac:dyDescent="0.2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row>
    <row r="32" spans="1:97" x14ac:dyDescent="0.25">
      <c r="A32" s="130" t="s">
        <v>129</v>
      </c>
    </row>
  </sheetData>
  <mergeCells count="9">
    <mergeCell ref="A1:AG1"/>
    <mergeCell ref="A2:AG2"/>
    <mergeCell ref="A3:AG3"/>
    <mergeCell ref="O4:AG4"/>
    <mergeCell ref="K5:L5"/>
    <mergeCell ref="M5:N5"/>
    <mergeCell ref="B4:D4"/>
    <mergeCell ref="J4:N4"/>
    <mergeCell ref="E4:I4"/>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8"/>
  <sheetViews>
    <sheetView zoomScaleNormal="100" workbookViewId="0">
      <selection activeCell="D33" sqref="D33"/>
    </sheetView>
  </sheetViews>
  <sheetFormatPr defaultColWidth="9.109375" defaultRowHeight="13.2" x14ac:dyDescent="0.25"/>
  <cols>
    <col min="1" max="1" width="45.88671875" style="44" customWidth="1"/>
    <col min="2" max="5" width="15.6640625" style="44" customWidth="1"/>
    <col min="6" max="7" width="12.6640625" style="44" customWidth="1"/>
    <col min="8" max="8" width="9.109375" style="44" customWidth="1"/>
    <col min="9" max="10" width="12.6640625" style="44" customWidth="1"/>
    <col min="11" max="11" width="15.6640625" style="44" customWidth="1"/>
    <col min="12" max="15" width="12.6640625" style="44" customWidth="1"/>
    <col min="16" max="34" width="9.109375" style="44" customWidth="1"/>
    <col min="35" max="35" width="11.109375" style="174" customWidth="1"/>
    <col min="36" max="36" width="12.109375" style="47" customWidth="1"/>
    <col min="37" max="37" width="8.109375" style="47" customWidth="1"/>
    <col min="38" max="38" width="13.33203125" style="47" customWidth="1"/>
    <col min="39" max="39" width="13.6640625" style="47" customWidth="1"/>
    <col min="40" max="40" width="10.5546875" style="47" customWidth="1"/>
    <col min="41" max="41" width="17.33203125" style="47" customWidth="1"/>
    <col min="42" max="42" width="18.44140625" style="47" customWidth="1"/>
    <col min="43" max="99" width="9.109375" style="47"/>
    <col min="100" max="16384" width="9.109375" style="44"/>
  </cols>
  <sheetData>
    <row r="1" spans="1:99" ht="14.4" customHeight="1" x14ac:dyDescent="0.25">
      <c r="A1" s="561" t="s">
        <v>239</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2"/>
      <c r="AJ1" s="43"/>
      <c r="AK1" s="43"/>
      <c r="AL1" s="43"/>
      <c r="AM1" s="43"/>
      <c r="AN1" s="43"/>
      <c r="AO1" s="43"/>
    </row>
    <row r="2" spans="1:99" ht="14.4" customHeight="1" x14ac:dyDescent="0.25">
      <c r="A2" s="561" t="s">
        <v>280</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2"/>
      <c r="AJ2" s="43"/>
      <c r="AK2" s="43"/>
      <c r="AL2" s="43"/>
      <c r="AM2" s="43"/>
      <c r="AN2" s="43"/>
      <c r="AO2" s="43"/>
    </row>
    <row r="3" spans="1:99" s="174" customFormat="1" ht="14.4" customHeight="1" thickBot="1" x14ac:dyDescent="0.3">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04"/>
      <c r="AJ3" s="48"/>
      <c r="AK3" s="48"/>
      <c r="AL3" s="48"/>
      <c r="AM3" s="48"/>
      <c r="AN3" s="48"/>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row>
    <row r="4" spans="1:99" s="47" customFormat="1" ht="19.2" customHeight="1" thickTop="1" x14ac:dyDescent="0.25">
      <c r="A4" s="298" t="s">
        <v>164</v>
      </c>
      <c r="B4" s="559" t="s">
        <v>167</v>
      </c>
      <c r="C4" s="559"/>
      <c r="D4" s="559"/>
      <c r="E4" s="560"/>
      <c r="F4" s="558" t="s">
        <v>168</v>
      </c>
      <c r="G4" s="559"/>
      <c r="H4" s="559"/>
      <c r="I4" s="559"/>
      <c r="J4" s="560"/>
      <c r="K4" s="558" t="s">
        <v>169</v>
      </c>
      <c r="L4" s="559"/>
      <c r="M4" s="559"/>
      <c r="N4" s="559"/>
      <c r="O4" s="560"/>
      <c r="P4" s="559" t="s">
        <v>227</v>
      </c>
      <c r="Q4" s="559"/>
      <c r="R4" s="559"/>
      <c r="S4" s="559"/>
      <c r="T4" s="559"/>
      <c r="U4" s="559"/>
      <c r="V4" s="559"/>
      <c r="W4" s="559"/>
      <c r="X4" s="559"/>
      <c r="Y4" s="559"/>
      <c r="Z4" s="559"/>
      <c r="AA4" s="559"/>
      <c r="AB4" s="559"/>
      <c r="AC4" s="559"/>
      <c r="AD4" s="559"/>
      <c r="AE4" s="559"/>
      <c r="AF4" s="559"/>
      <c r="AG4" s="559"/>
      <c r="AH4" s="560"/>
      <c r="AI4" s="253"/>
      <c r="AJ4" s="51"/>
      <c r="AK4" s="51"/>
      <c r="AL4" s="51"/>
      <c r="AM4" s="51"/>
      <c r="AN4" s="51"/>
      <c r="AO4" s="51"/>
    </row>
    <row r="5" spans="1:99" ht="54" customHeight="1" x14ac:dyDescent="0.25">
      <c r="A5" s="46"/>
      <c r="B5" s="202" t="s">
        <v>177</v>
      </c>
      <c r="C5" s="202" t="s">
        <v>222</v>
      </c>
      <c r="D5" s="202" t="s">
        <v>223</v>
      </c>
      <c r="E5" s="203" t="s">
        <v>163</v>
      </c>
      <c r="F5" s="202" t="s">
        <v>224</v>
      </c>
      <c r="G5" s="202" t="s">
        <v>225</v>
      </c>
      <c r="H5" s="387" t="s">
        <v>6</v>
      </c>
      <c r="I5" s="223" t="s">
        <v>170</v>
      </c>
      <c r="J5" s="203" t="s">
        <v>171</v>
      </c>
      <c r="K5" s="284" t="s">
        <v>208</v>
      </c>
      <c r="L5" s="550" t="s">
        <v>172</v>
      </c>
      <c r="M5" s="550"/>
      <c r="N5" s="551" t="s">
        <v>173</v>
      </c>
      <c r="O5" s="552"/>
      <c r="P5" s="242"/>
      <c r="Q5" s="242"/>
      <c r="R5" s="242"/>
      <c r="S5" s="242"/>
      <c r="T5" s="242"/>
      <c r="U5" s="242"/>
      <c r="V5" s="242"/>
      <c r="W5" s="242"/>
      <c r="X5" s="242"/>
      <c r="Y5" s="242" t="s">
        <v>72</v>
      </c>
      <c r="Z5" s="242"/>
      <c r="AA5" s="242"/>
      <c r="AB5" s="242"/>
      <c r="AC5" s="242"/>
      <c r="AD5" s="242"/>
      <c r="AE5" s="242"/>
      <c r="AF5" s="242"/>
      <c r="AG5" s="242"/>
      <c r="AH5" s="56"/>
      <c r="AI5" s="54"/>
      <c r="AJ5" s="54"/>
      <c r="AK5" s="55"/>
      <c r="AL5" s="55"/>
      <c r="AM5" s="54"/>
      <c r="AN5" s="54"/>
      <c r="CU5" s="44"/>
    </row>
    <row r="6" spans="1:99" ht="14.4" customHeight="1" x14ac:dyDescent="0.25">
      <c r="A6" s="281"/>
      <c r="B6" s="285"/>
      <c r="C6" s="285"/>
      <c r="D6" s="282"/>
      <c r="E6" s="303"/>
      <c r="F6" s="304"/>
      <c r="G6" s="287"/>
      <c r="H6" s="285"/>
      <c r="I6" s="288"/>
      <c r="J6" s="281"/>
      <c r="K6" s="290"/>
      <c r="L6" s="294" t="s">
        <v>80</v>
      </c>
      <c r="M6" s="294" t="s">
        <v>226</v>
      </c>
      <c r="N6" s="294" t="s">
        <v>80</v>
      </c>
      <c r="O6" s="295" t="s">
        <v>226</v>
      </c>
      <c r="P6" s="289">
        <v>0.05</v>
      </c>
      <c r="Q6" s="290">
        <v>0.1</v>
      </c>
      <c r="R6" s="290">
        <v>0.15</v>
      </c>
      <c r="S6" s="290">
        <v>0.2</v>
      </c>
      <c r="T6" s="290">
        <v>0.25</v>
      </c>
      <c r="U6" s="290">
        <v>0.3</v>
      </c>
      <c r="V6" s="290">
        <v>0.35</v>
      </c>
      <c r="W6" s="290">
        <v>0.4</v>
      </c>
      <c r="X6" s="290">
        <v>0.45</v>
      </c>
      <c r="Y6" s="290">
        <v>0.5</v>
      </c>
      <c r="Z6" s="290">
        <v>0.55000000000000004</v>
      </c>
      <c r="AA6" s="290">
        <v>0.6</v>
      </c>
      <c r="AB6" s="290">
        <v>0.65</v>
      </c>
      <c r="AC6" s="290">
        <v>0.7</v>
      </c>
      <c r="AD6" s="290">
        <v>0.75</v>
      </c>
      <c r="AE6" s="290">
        <v>0.8</v>
      </c>
      <c r="AF6" s="290">
        <v>0.85</v>
      </c>
      <c r="AG6" s="290">
        <v>0.9</v>
      </c>
      <c r="AH6" s="291">
        <v>0.95</v>
      </c>
      <c r="AI6" s="243"/>
      <c r="AJ6" s="177"/>
      <c r="AK6" s="176"/>
      <c r="AL6" s="176"/>
      <c r="AM6" s="177"/>
      <c r="AN6" s="177"/>
      <c r="CU6" s="44"/>
    </row>
    <row r="7" spans="1:99" ht="15.6" x14ac:dyDescent="0.25">
      <c r="A7" s="60" t="s">
        <v>191</v>
      </c>
      <c r="B7" s="232">
        <v>468</v>
      </c>
      <c r="C7" s="232">
        <v>226589</v>
      </c>
      <c r="D7" s="232">
        <v>5536825</v>
      </c>
      <c r="E7" s="224">
        <v>91</v>
      </c>
      <c r="F7" s="232">
        <v>712</v>
      </c>
      <c r="G7" s="218">
        <v>755.39700000000005</v>
      </c>
      <c r="H7" s="190">
        <v>0.94299999999999995</v>
      </c>
      <c r="I7" s="190">
        <v>0.875</v>
      </c>
      <c r="J7" s="86">
        <v>1.014</v>
      </c>
      <c r="K7" s="232">
        <v>319</v>
      </c>
      <c r="L7" s="232">
        <v>40</v>
      </c>
      <c r="M7" s="225">
        <v>0.13</v>
      </c>
      <c r="N7" s="175">
        <v>12</v>
      </c>
      <c r="O7" s="101">
        <v>0.04</v>
      </c>
      <c r="P7" s="246">
        <v>0</v>
      </c>
      <c r="Q7" s="247">
        <v>0</v>
      </c>
      <c r="R7" s="247">
        <v>0</v>
      </c>
      <c r="S7" s="247">
        <v>0</v>
      </c>
      <c r="T7" s="248">
        <v>0</v>
      </c>
      <c r="U7" s="248">
        <v>0</v>
      </c>
      <c r="V7" s="248">
        <v>5.6769E-2</v>
      </c>
      <c r="W7" s="248">
        <v>0.44852999999999998</v>
      </c>
      <c r="X7" s="248">
        <v>0.57399999999999995</v>
      </c>
      <c r="Y7" s="248">
        <v>0.69979999999999998</v>
      </c>
      <c r="Z7" s="248">
        <v>0.78186</v>
      </c>
      <c r="AA7" s="248">
        <v>0.88927999999999996</v>
      </c>
      <c r="AB7" s="248">
        <v>1.04911</v>
      </c>
      <c r="AC7" s="248">
        <v>1.34927</v>
      </c>
      <c r="AD7" s="248">
        <v>1.61036</v>
      </c>
      <c r="AE7" s="248">
        <v>1.9094500000000001</v>
      </c>
      <c r="AF7" s="248">
        <v>2.0401400000000001</v>
      </c>
      <c r="AG7" s="248">
        <v>2.3873099999999998</v>
      </c>
      <c r="AH7" s="249">
        <v>2.86843</v>
      </c>
      <c r="AI7" s="232"/>
      <c r="AJ7" s="221"/>
      <c r="AK7" s="173"/>
      <c r="AL7" s="64"/>
      <c r="AM7" s="49"/>
      <c r="AN7" s="64"/>
      <c r="CU7" s="44"/>
    </row>
    <row r="8" spans="1:99" ht="12.6" customHeight="1" x14ac:dyDescent="0.25">
      <c r="A8" s="46"/>
      <c r="B8" s="232"/>
      <c r="C8" s="232"/>
      <c r="D8" s="232"/>
      <c r="E8" s="224"/>
      <c r="F8" s="232"/>
      <c r="G8" s="232"/>
      <c r="H8" s="190"/>
      <c r="I8" s="190"/>
      <c r="J8" s="86"/>
      <c r="K8" s="232"/>
      <c r="L8" s="232"/>
      <c r="M8" s="225"/>
      <c r="N8" s="175"/>
      <c r="O8" s="101"/>
      <c r="P8" s="190"/>
      <c r="Q8" s="190"/>
      <c r="R8" s="190"/>
      <c r="S8" s="190"/>
      <c r="T8" s="190"/>
      <c r="U8" s="190"/>
      <c r="V8" s="190"/>
      <c r="W8" s="190"/>
      <c r="X8" s="190"/>
      <c r="Y8" s="190"/>
      <c r="Z8" s="190"/>
      <c r="AA8" s="190"/>
      <c r="AB8" s="190"/>
      <c r="AC8" s="190"/>
      <c r="AD8" s="190"/>
      <c r="AE8" s="190"/>
      <c r="AF8" s="190"/>
      <c r="AG8" s="190"/>
      <c r="AH8" s="86"/>
      <c r="AI8" s="232"/>
      <c r="AJ8" s="221"/>
      <c r="AK8" s="173"/>
      <c r="AL8" s="64"/>
      <c r="AM8" s="49"/>
      <c r="AN8" s="64"/>
      <c r="CU8" s="44"/>
    </row>
    <row r="9" spans="1:99" ht="15.6" x14ac:dyDescent="0.25">
      <c r="A9" s="222" t="s">
        <v>192</v>
      </c>
      <c r="B9" s="250">
        <v>466</v>
      </c>
      <c r="C9" s="226">
        <v>227854</v>
      </c>
      <c r="D9" s="250">
        <v>5577059</v>
      </c>
      <c r="E9" s="251">
        <v>543</v>
      </c>
      <c r="F9" s="250">
        <v>4233</v>
      </c>
      <c r="G9" s="301">
        <v>5503.2780000000002</v>
      </c>
      <c r="H9" s="254">
        <v>0.76900000000000002</v>
      </c>
      <c r="I9" s="302">
        <v>0.746</v>
      </c>
      <c r="J9" s="252">
        <v>0.79300000000000004</v>
      </c>
      <c r="K9" s="233">
        <v>458</v>
      </c>
      <c r="L9" s="227">
        <v>59</v>
      </c>
      <c r="M9" s="75">
        <v>0.12882096069868995</v>
      </c>
      <c r="N9" s="227">
        <v>68</v>
      </c>
      <c r="O9" s="228">
        <v>0.14847161572052403</v>
      </c>
      <c r="P9" s="376">
        <v>0</v>
      </c>
      <c r="Q9" s="376">
        <v>0.15043999999999999</v>
      </c>
      <c r="R9" s="376">
        <v>0.25135000000000002</v>
      </c>
      <c r="S9" s="376">
        <v>0.34098000000000001</v>
      </c>
      <c r="T9" s="376">
        <v>0.40803</v>
      </c>
      <c r="U9" s="376">
        <v>0.50080000000000002</v>
      </c>
      <c r="V9" s="376">
        <v>0.56289</v>
      </c>
      <c r="W9" s="376">
        <v>0.61941000000000002</v>
      </c>
      <c r="X9" s="376">
        <v>0.68923999999999996</v>
      </c>
      <c r="Y9" s="376">
        <v>0.73250999999999999</v>
      </c>
      <c r="Z9" s="376">
        <v>0.79717000000000005</v>
      </c>
      <c r="AA9" s="376">
        <v>0.84631000000000001</v>
      </c>
      <c r="AB9" s="376">
        <v>0.92279999999999995</v>
      </c>
      <c r="AC9" s="376">
        <v>0.98977999999999999</v>
      </c>
      <c r="AD9" s="376">
        <v>1.0643899999999999</v>
      </c>
      <c r="AE9" s="376">
        <v>1.1773199999999999</v>
      </c>
      <c r="AF9" s="376">
        <v>1.30847</v>
      </c>
      <c r="AG9" s="376">
        <v>1.5525100000000001</v>
      </c>
      <c r="AH9" s="400">
        <v>1.8537300000000001</v>
      </c>
      <c r="AI9" s="232"/>
      <c r="AJ9" s="221"/>
      <c r="AK9" s="221"/>
      <c r="AL9" s="225"/>
      <c r="AM9" s="221"/>
      <c r="AN9" s="225"/>
      <c r="CU9" s="44"/>
    </row>
    <row r="10" spans="1:99" ht="12.75" customHeight="1" x14ac:dyDescent="0.25">
      <c r="A10" s="55"/>
      <c r="B10" s="258"/>
      <c r="C10" s="258"/>
      <c r="D10" s="258"/>
      <c r="E10" s="258"/>
      <c r="F10" s="258"/>
      <c r="G10" s="258"/>
      <c r="H10" s="258"/>
      <c r="I10" s="258"/>
      <c r="J10" s="258"/>
      <c r="K10" s="232"/>
      <c r="L10" s="232"/>
      <c r="M10" s="219"/>
      <c r="N10" s="244"/>
      <c r="O10" s="219"/>
      <c r="P10" s="244"/>
      <c r="Q10" s="258"/>
      <c r="R10" s="258"/>
      <c r="S10" s="258"/>
      <c r="T10" s="258"/>
      <c r="U10" s="258"/>
      <c r="V10" s="258"/>
      <c r="W10" s="258"/>
      <c r="X10" s="258"/>
      <c r="Y10" s="258"/>
      <c r="Z10" s="258"/>
      <c r="AA10" s="258"/>
      <c r="AB10" s="258"/>
      <c r="AC10" s="258"/>
      <c r="AD10" s="258"/>
      <c r="AE10" s="258"/>
      <c r="AF10" s="258"/>
      <c r="AG10" s="258"/>
      <c r="AH10" s="258"/>
      <c r="AI10" s="229"/>
      <c r="AJ10" s="221"/>
      <c r="AK10" s="221"/>
      <c r="AL10" s="221"/>
      <c r="AM10" s="225"/>
      <c r="AN10" s="221"/>
      <c r="AO10" s="225"/>
    </row>
    <row r="11" spans="1:99" s="114" customFormat="1" x14ac:dyDescent="0.25">
      <c r="AI11" s="57"/>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row>
    <row r="12" spans="1:99" s="114" customFormat="1" x14ac:dyDescent="0.25">
      <c r="A12" s="49" t="s">
        <v>228</v>
      </c>
      <c r="AI12" s="57"/>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row>
    <row r="13" spans="1:99" s="114" customFormat="1" x14ac:dyDescent="0.25">
      <c r="A13" s="174" t="s">
        <v>296</v>
      </c>
      <c r="AI13" s="57"/>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row>
    <row r="14" spans="1:99" s="114" customFormat="1" x14ac:dyDescent="0.25">
      <c r="A14" s="49" t="s">
        <v>229</v>
      </c>
      <c r="AI14" s="57"/>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row>
    <row r="15" spans="1:99" x14ac:dyDescent="0.25">
      <c r="A15" s="115" t="s">
        <v>230</v>
      </c>
    </row>
    <row r="16" spans="1:99" x14ac:dyDescent="0.25">
      <c r="A16" s="114" t="s">
        <v>231</v>
      </c>
    </row>
    <row r="17" spans="1:1" x14ac:dyDescent="0.25">
      <c r="A17" s="114" t="s">
        <v>240</v>
      </c>
    </row>
    <row r="18" spans="1:1" x14ac:dyDescent="0.25">
      <c r="A18" s="114" t="s">
        <v>241</v>
      </c>
    </row>
  </sheetData>
  <mergeCells count="9">
    <mergeCell ref="L5:M5"/>
    <mergeCell ref="N5:O5"/>
    <mergeCell ref="K4:O4"/>
    <mergeCell ref="A1:AH1"/>
    <mergeCell ref="A2:AH2"/>
    <mergeCell ref="A3:AH3"/>
    <mergeCell ref="P4:AH4"/>
    <mergeCell ref="B4:E4"/>
    <mergeCell ref="F4:J4"/>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87" workbookViewId="0">
      <selection activeCell="K74" sqref="K74"/>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67" t="s">
        <v>111</v>
      </c>
      <c r="B1" s="568"/>
      <c r="C1" s="568"/>
      <c r="D1" s="568"/>
      <c r="E1" s="568"/>
      <c r="F1" s="568"/>
      <c r="G1" s="568"/>
      <c r="H1" s="568"/>
      <c r="I1" s="568"/>
      <c r="J1" s="568"/>
      <c r="K1" s="568"/>
      <c r="L1" s="568"/>
      <c r="M1" s="568"/>
      <c r="N1" s="568"/>
      <c r="O1" s="568"/>
      <c r="P1" s="568"/>
      <c r="Q1" s="568"/>
    </row>
    <row r="2" spans="1:18" s="5" customFormat="1" x14ac:dyDescent="0.25">
      <c r="A2" s="567" t="s">
        <v>242</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184</v>
      </c>
      <c r="B3" s="568"/>
      <c r="C3" s="570"/>
      <c r="D3" s="570"/>
      <c r="E3" s="570"/>
      <c r="F3" s="570"/>
      <c r="G3" s="570"/>
      <c r="H3" s="570"/>
      <c r="I3" s="570"/>
      <c r="J3" s="570"/>
      <c r="K3" s="570"/>
      <c r="L3" s="570"/>
      <c r="M3" s="570"/>
      <c r="N3" s="570"/>
      <c r="O3" s="570"/>
      <c r="P3" s="570"/>
      <c r="Q3" s="570"/>
    </row>
    <row r="4" spans="1:18" s="35" customFormat="1" ht="15" customHeight="1" thickTop="1" x14ac:dyDescent="0.25">
      <c r="A4" s="33"/>
      <c r="B4" s="521"/>
      <c r="C4" s="524"/>
      <c r="D4" s="510"/>
      <c r="E4" s="562" t="s">
        <v>0</v>
      </c>
      <c r="F4" s="562"/>
      <c r="G4" s="34"/>
      <c r="H4" s="563" t="s">
        <v>1</v>
      </c>
      <c r="I4" s="564"/>
      <c r="J4" s="565" t="s">
        <v>2</v>
      </c>
      <c r="K4" s="562"/>
      <c r="L4" s="566"/>
      <c r="M4" s="562" t="s">
        <v>105</v>
      </c>
      <c r="N4" s="562"/>
      <c r="O4" s="562"/>
      <c r="P4" s="562"/>
      <c r="Q4" s="566"/>
      <c r="R4" s="33"/>
    </row>
    <row r="5" spans="1:18" s="8" customFormat="1" ht="55.5" customHeight="1" x14ac:dyDescent="0.25">
      <c r="A5" s="511" t="s">
        <v>3</v>
      </c>
      <c r="B5" s="269" t="s">
        <v>100</v>
      </c>
      <c r="C5" s="522" t="s">
        <v>101</v>
      </c>
      <c r="D5" s="4" t="s">
        <v>102</v>
      </c>
      <c r="E5" s="10" t="s">
        <v>4</v>
      </c>
      <c r="F5" s="11" t="s">
        <v>5</v>
      </c>
      <c r="G5" s="11" t="s">
        <v>6</v>
      </c>
      <c r="H5" s="11" t="s">
        <v>7</v>
      </c>
      <c r="I5" s="12" t="s">
        <v>8</v>
      </c>
      <c r="J5" s="2" t="s">
        <v>9</v>
      </c>
      <c r="K5" s="2" t="s">
        <v>103</v>
      </c>
      <c r="L5" s="4" t="s">
        <v>104</v>
      </c>
      <c r="M5" s="13">
        <v>0.1</v>
      </c>
      <c r="N5" s="13">
        <v>0.25</v>
      </c>
      <c r="O5" s="2" t="s">
        <v>10</v>
      </c>
      <c r="P5" s="13">
        <v>0.75</v>
      </c>
      <c r="Q5" s="14">
        <v>0.9</v>
      </c>
    </row>
    <row r="6" spans="1:18" s="27" customFormat="1" ht="13.5" customHeight="1" x14ac:dyDescent="0.25">
      <c r="A6" s="385" t="s">
        <v>61</v>
      </c>
      <c r="B6" s="513" t="s">
        <v>284</v>
      </c>
      <c r="C6" s="513" t="s">
        <v>284</v>
      </c>
      <c r="D6" s="509">
        <v>1</v>
      </c>
      <c r="E6" s="136" t="s">
        <v>278</v>
      </c>
      <c r="F6" s="136" t="s">
        <v>278</v>
      </c>
      <c r="G6" s="136" t="s">
        <v>278</v>
      </c>
      <c r="H6" s="136" t="s">
        <v>278</v>
      </c>
      <c r="I6" s="273" t="s">
        <v>278</v>
      </c>
      <c r="J6" s="136" t="s">
        <v>278</v>
      </c>
      <c r="K6" s="136" t="s">
        <v>278</v>
      </c>
      <c r="L6" s="273" t="s">
        <v>278</v>
      </c>
      <c r="M6" s="136" t="s">
        <v>278</v>
      </c>
      <c r="N6" s="136" t="s">
        <v>278</v>
      </c>
      <c r="O6" s="136" t="s">
        <v>278</v>
      </c>
      <c r="P6" s="136" t="s">
        <v>278</v>
      </c>
      <c r="Q6" s="273" t="s">
        <v>278</v>
      </c>
      <c r="R6" s="26"/>
    </row>
    <row r="7" spans="1:18" s="27" customFormat="1" ht="13.5" customHeight="1" x14ac:dyDescent="0.25">
      <c r="A7" s="385" t="s">
        <v>11</v>
      </c>
      <c r="B7" s="314" t="s">
        <v>284</v>
      </c>
      <c r="C7" s="513" t="s">
        <v>285</v>
      </c>
      <c r="D7" s="473">
        <v>9</v>
      </c>
      <c r="E7" s="136">
        <v>16</v>
      </c>
      <c r="F7" s="77">
        <v>34.533999999999999</v>
      </c>
      <c r="G7" s="77">
        <v>0.46300000000000002</v>
      </c>
      <c r="H7" s="77">
        <v>0.27400000000000002</v>
      </c>
      <c r="I7" s="80">
        <v>0.73599999999999999</v>
      </c>
      <c r="J7" s="136">
        <v>8</v>
      </c>
      <c r="K7" s="76" t="s">
        <v>278</v>
      </c>
      <c r="L7" s="78" t="s">
        <v>278</v>
      </c>
      <c r="M7" s="76" t="s">
        <v>278</v>
      </c>
      <c r="N7" s="76" t="s">
        <v>278</v>
      </c>
      <c r="O7" s="76" t="s">
        <v>278</v>
      </c>
      <c r="P7" s="76" t="s">
        <v>278</v>
      </c>
      <c r="Q7" s="78" t="s">
        <v>278</v>
      </c>
      <c r="R7" s="26"/>
    </row>
    <row r="8" spans="1:18" s="27" customFormat="1" ht="13.5" customHeight="1" x14ac:dyDescent="0.25">
      <c r="A8" s="385" t="s">
        <v>12</v>
      </c>
      <c r="B8" s="314"/>
      <c r="C8" s="128"/>
      <c r="D8" s="473">
        <v>7</v>
      </c>
      <c r="E8" s="136">
        <v>16</v>
      </c>
      <c r="F8" s="77">
        <v>25.977</v>
      </c>
      <c r="G8" s="77">
        <v>0.61599999999999999</v>
      </c>
      <c r="H8" s="77">
        <v>0.36499999999999999</v>
      </c>
      <c r="I8" s="80">
        <v>0.97899999999999998</v>
      </c>
      <c r="J8" s="136">
        <v>7</v>
      </c>
      <c r="K8" s="76" t="s">
        <v>278</v>
      </c>
      <c r="L8" s="78" t="s">
        <v>278</v>
      </c>
      <c r="M8" s="76" t="s">
        <v>278</v>
      </c>
      <c r="N8" s="76" t="s">
        <v>278</v>
      </c>
      <c r="O8" s="76" t="s">
        <v>278</v>
      </c>
      <c r="P8" s="76" t="s">
        <v>278</v>
      </c>
      <c r="Q8" s="78" t="s">
        <v>278</v>
      </c>
      <c r="R8" s="26"/>
    </row>
    <row r="9" spans="1:18" s="27" customFormat="1" ht="13.5" customHeight="1" x14ac:dyDescent="0.25">
      <c r="A9" s="385" t="s">
        <v>13</v>
      </c>
      <c r="B9" s="314" t="s">
        <v>284</v>
      </c>
      <c r="C9" s="128" t="s">
        <v>284</v>
      </c>
      <c r="D9" s="473">
        <v>7</v>
      </c>
      <c r="E9" s="136">
        <v>8</v>
      </c>
      <c r="F9" s="77">
        <v>29.568000000000001</v>
      </c>
      <c r="G9" s="77">
        <v>0.27100000000000002</v>
      </c>
      <c r="H9" s="77">
        <v>0.126</v>
      </c>
      <c r="I9" s="80">
        <v>0.51400000000000001</v>
      </c>
      <c r="J9" s="136">
        <v>7</v>
      </c>
      <c r="K9" s="76" t="s">
        <v>278</v>
      </c>
      <c r="L9" s="78" t="s">
        <v>278</v>
      </c>
      <c r="M9" s="76" t="s">
        <v>278</v>
      </c>
      <c r="N9" s="76" t="s">
        <v>278</v>
      </c>
      <c r="O9" s="76" t="s">
        <v>278</v>
      </c>
      <c r="P9" s="76" t="s">
        <v>278</v>
      </c>
      <c r="Q9" s="78" t="s">
        <v>278</v>
      </c>
      <c r="R9" s="26"/>
    </row>
    <row r="10" spans="1:18" s="27" customFormat="1" ht="13.5" customHeight="1" x14ac:dyDescent="0.25">
      <c r="A10" s="385" t="s">
        <v>14</v>
      </c>
      <c r="B10" s="314" t="s">
        <v>285</v>
      </c>
      <c r="C10" s="128" t="s">
        <v>285</v>
      </c>
      <c r="D10" s="473">
        <v>24</v>
      </c>
      <c r="E10" s="136">
        <v>314</v>
      </c>
      <c r="F10" s="77">
        <v>307.69299999999998</v>
      </c>
      <c r="G10" s="77">
        <v>1.02</v>
      </c>
      <c r="H10" s="77">
        <v>0.91200000000000003</v>
      </c>
      <c r="I10" s="80">
        <v>1.1379999999999999</v>
      </c>
      <c r="J10" s="136">
        <v>23</v>
      </c>
      <c r="K10" s="76">
        <v>0.30430000000000001</v>
      </c>
      <c r="L10" s="78">
        <v>8.6999999999999994E-2</v>
      </c>
      <c r="M10" s="77">
        <v>9.0020000000000003E-2</v>
      </c>
      <c r="N10" s="77">
        <v>0.53110000000000002</v>
      </c>
      <c r="O10" s="77">
        <v>0.74263000000000001</v>
      </c>
      <c r="P10" s="275">
        <v>1.4386699999999999</v>
      </c>
      <c r="Q10" s="80">
        <v>2.1329899999999999</v>
      </c>
      <c r="R10" s="26"/>
    </row>
    <row r="11" spans="1:18" s="27" customFormat="1" ht="13.5" customHeight="1" x14ac:dyDescent="0.25">
      <c r="A11" s="385" t="s">
        <v>15</v>
      </c>
      <c r="B11" s="314" t="s">
        <v>285</v>
      </c>
      <c r="C11" s="513" t="s">
        <v>284</v>
      </c>
      <c r="D11" s="473">
        <v>8</v>
      </c>
      <c r="E11" s="136">
        <v>21</v>
      </c>
      <c r="F11" s="77">
        <v>35.100999999999999</v>
      </c>
      <c r="G11" s="77">
        <v>0.59799999999999998</v>
      </c>
      <c r="H11" s="77">
        <v>0.38</v>
      </c>
      <c r="I11" s="80">
        <v>0.89900000000000002</v>
      </c>
      <c r="J11" s="136">
        <v>7</v>
      </c>
      <c r="K11" s="76" t="s">
        <v>278</v>
      </c>
      <c r="L11" s="78" t="s">
        <v>278</v>
      </c>
      <c r="M11" s="76" t="s">
        <v>278</v>
      </c>
      <c r="N11" s="76" t="s">
        <v>278</v>
      </c>
      <c r="O11" s="76" t="s">
        <v>278</v>
      </c>
      <c r="P11" s="76" t="s">
        <v>278</v>
      </c>
      <c r="Q11" s="78" t="s">
        <v>278</v>
      </c>
      <c r="R11" s="26"/>
    </row>
    <row r="12" spans="1:18" s="27" customFormat="1" ht="13.5" customHeight="1" x14ac:dyDescent="0.25">
      <c r="A12" s="385" t="s">
        <v>16</v>
      </c>
      <c r="B12" s="314" t="s">
        <v>285</v>
      </c>
      <c r="C12" s="513" t="s">
        <v>284</v>
      </c>
      <c r="D12" s="473">
        <v>3</v>
      </c>
      <c r="E12" s="136" t="s">
        <v>278</v>
      </c>
      <c r="F12" s="136" t="s">
        <v>278</v>
      </c>
      <c r="G12" s="136" t="s">
        <v>278</v>
      </c>
      <c r="H12" s="136" t="s">
        <v>278</v>
      </c>
      <c r="I12" s="273" t="s">
        <v>278</v>
      </c>
      <c r="J12" s="136" t="s">
        <v>278</v>
      </c>
      <c r="K12" s="136" t="s">
        <v>278</v>
      </c>
      <c r="L12" s="273" t="s">
        <v>278</v>
      </c>
      <c r="M12" s="136" t="s">
        <v>278</v>
      </c>
      <c r="N12" s="136" t="s">
        <v>278</v>
      </c>
      <c r="O12" s="136" t="s">
        <v>278</v>
      </c>
      <c r="P12" s="136" t="s">
        <v>278</v>
      </c>
      <c r="Q12" s="273" t="s">
        <v>278</v>
      </c>
      <c r="R12" s="26"/>
    </row>
    <row r="13" spans="1:18" s="27" customFormat="1" ht="13.5" customHeight="1" x14ac:dyDescent="0.25">
      <c r="A13" s="385" t="s">
        <v>62</v>
      </c>
      <c r="B13" s="314" t="s">
        <v>285</v>
      </c>
      <c r="C13" s="314" t="s">
        <v>285</v>
      </c>
      <c r="D13" s="473">
        <v>2</v>
      </c>
      <c r="E13" s="136" t="s">
        <v>278</v>
      </c>
      <c r="F13" s="136" t="s">
        <v>278</v>
      </c>
      <c r="G13" s="136" t="s">
        <v>278</v>
      </c>
      <c r="H13" s="136" t="s">
        <v>278</v>
      </c>
      <c r="I13" s="273" t="s">
        <v>278</v>
      </c>
      <c r="J13" s="136" t="s">
        <v>278</v>
      </c>
      <c r="K13" s="136" t="s">
        <v>278</v>
      </c>
      <c r="L13" s="273" t="s">
        <v>278</v>
      </c>
      <c r="M13" s="136" t="s">
        <v>278</v>
      </c>
      <c r="N13" s="136" t="s">
        <v>278</v>
      </c>
      <c r="O13" s="136" t="s">
        <v>278</v>
      </c>
      <c r="P13" s="136" t="s">
        <v>278</v>
      </c>
      <c r="Q13" s="273" t="s">
        <v>278</v>
      </c>
      <c r="R13" s="26"/>
    </row>
    <row r="14" spans="1:18" s="27" customFormat="1" ht="13.5" customHeight="1" x14ac:dyDescent="0.25">
      <c r="A14" s="385" t="s">
        <v>63</v>
      </c>
      <c r="B14" s="314"/>
      <c r="C14" s="128"/>
      <c r="D14" s="473">
        <v>1</v>
      </c>
      <c r="E14" s="136" t="s">
        <v>278</v>
      </c>
      <c r="F14" s="136" t="s">
        <v>278</v>
      </c>
      <c r="G14" s="136" t="s">
        <v>278</v>
      </c>
      <c r="H14" s="136" t="s">
        <v>278</v>
      </c>
      <c r="I14" s="273" t="s">
        <v>278</v>
      </c>
      <c r="J14" s="136" t="s">
        <v>278</v>
      </c>
      <c r="K14" s="136" t="s">
        <v>278</v>
      </c>
      <c r="L14" s="273" t="s">
        <v>278</v>
      </c>
      <c r="M14" s="136" t="s">
        <v>278</v>
      </c>
      <c r="N14" s="136" t="s">
        <v>278</v>
      </c>
      <c r="O14" s="136" t="s">
        <v>278</v>
      </c>
      <c r="P14" s="136" t="s">
        <v>278</v>
      </c>
      <c r="Q14" s="273" t="s">
        <v>278</v>
      </c>
      <c r="R14" s="26"/>
    </row>
    <row r="15" spans="1:18" s="27" customFormat="1" ht="13.5" customHeight="1" x14ac:dyDescent="0.25">
      <c r="A15" s="385" t="s">
        <v>17</v>
      </c>
      <c r="B15" s="314" t="s">
        <v>284</v>
      </c>
      <c r="C15" s="513" t="s">
        <v>284</v>
      </c>
      <c r="D15" s="473">
        <v>28</v>
      </c>
      <c r="E15" s="136">
        <v>138</v>
      </c>
      <c r="F15" s="77">
        <v>216.33799999999999</v>
      </c>
      <c r="G15" s="77">
        <v>0.63800000000000001</v>
      </c>
      <c r="H15" s="77">
        <v>0.53800000000000003</v>
      </c>
      <c r="I15" s="80">
        <v>0.751</v>
      </c>
      <c r="J15" s="136">
        <v>28</v>
      </c>
      <c r="K15" s="76">
        <v>7.1400000000000005E-2</v>
      </c>
      <c r="L15" s="78">
        <v>0.28570000000000001</v>
      </c>
      <c r="M15" s="77">
        <v>0</v>
      </c>
      <c r="N15" s="77">
        <v>0.17940999999999999</v>
      </c>
      <c r="O15" s="77">
        <v>0.34654000000000001</v>
      </c>
      <c r="P15" s="275">
        <v>0.87055000000000005</v>
      </c>
      <c r="Q15" s="80">
        <v>1.29722</v>
      </c>
      <c r="R15" s="26"/>
    </row>
    <row r="16" spans="1:18" s="27" customFormat="1" ht="13.5" customHeight="1" x14ac:dyDescent="0.25">
      <c r="A16" s="385" t="s">
        <v>18</v>
      </c>
      <c r="B16" s="314" t="s">
        <v>285</v>
      </c>
      <c r="C16" s="128" t="s">
        <v>285</v>
      </c>
      <c r="D16" s="473">
        <v>16</v>
      </c>
      <c r="E16" s="136">
        <v>78</v>
      </c>
      <c r="F16" s="77">
        <v>83.853999999999999</v>
      </c>
      <c r="G16" s="77">
        <v>0.93</v>
      </c>
      <c r="H16" s="77">
        <v>0.74</v>
      </c>
      <c r="I16" s="80">
        <v>1.155</v>
      </c>
      <c r="J16" s="136">
        <v>15</v>
      </c>
      <c r="K16" s="76">
        <v>6.6699999999999995E-2</v>
      </c>
      <c r="L16" s="78">
        <v>0</v>
      </c>
      <c r="M16" s="76" t="s">
        <v>278</v>
      </c>
      <c r="N16" s="76" t="s">
        <v>278</v>
      </c>
      <c r="O16" s="76" t="s">
        <v>278</v>
      </c>
      <c r="P16" s="76" t="s">
        <v>278</v>
      </c>
      <c r="Q16" s="78" t="s">
        <v>278</v>
      </c>
      <c r="R16" s="26"/>
    </row>
    <row r="17" spans="1:18" s="27" customFormat="1" ht="13.5" customHeight="1" x14ac:dyDescent="0.25">
      <c r="A17" s="385" t="s">
        <v>74</v>
      </c>
      <c r="B17" s="314" t="s">
        <v>284</v>
      </c>
      <c r="C17" s="513" t="s">
        <v>284</v>
      </c>
      <c r="D17" s="273">
        <v>1</v>
      </c>
      <c r="E17" s="136" t="s">
        <v>278</v>
      </c>
      <c r="F17" s="136" t="s">
        <v>278</v>
      </c>
      <c r="G17" s="136" t="s">
        <v>278</v>
      </c>
      <c r="H17" s="136" t="s">
        <v>278</v>
      </c>
      <c r="I17" s="273" t="s">
        <v>278</v>
      </c>
      <c r="J17" s="136" t="s">
        <v>278</v>
      </c>
      <c r="K17" s="136" t="s">
        <v>278</v>
      </c>
      <c r="L17" s="273" t="s">
        <v>278</v>
      </c>
      <c r="M17" s="136" t="s">
        <v>278</v>
      </c>
      <c r="N17" s="136" t="s">
        <v>278</v>
      </c>
      <c r="O17" s="136" t="s">
        <v>278</v>
      </c>
      <c r="P17" s="136" t="s">
        <v>278</v>
      </c>
      <c r="Q17" s="273" t="s">
        <v>278</v>
      </c>
      <c r="R17" s="26"/>
    </row>
    <row r="18" spans="1:18" s="27" customFormat="1" ht="13.5" customHeight="1" x14ac:dyDescent="0.25">
      <c r="A18" s="385" t="s">
        <v>19</v>
      </c>
      <c r="B18" s="314" t="s">
        <v>285</v>
      </c>
      <c r="C18" s="513" t="s">
        <v>284</v>
      </c>
      <c r="D18" s="473">
        <v>1</v>
      </c>
      <c r="E18" s="136" t="s">
        <v>278</v>
      </c>
      <c r="F18" s="136" t="s">
        <v>278</v>
      </c>
      <c r="G18" s="136" t="s">
        <v>278</v>
      </c>
      <c r="H18" s="136" t="s">
        <v>278</v>
      </c>
      <c r="I18" s="273" t="s">
        <v>278</v>
      </c>
      <c r="J18" s="136" t="s">
        <v>278</v>
      </c>
      <c r="K18" s="136" t="s">
        <v>278</v>
      </c>
      <c r="L18" s="273" t="s">
        <v>278</v>
      </c>
      <c r="M18" s="136" t="s">
        <v>278</v>
      </c>
      <c r="N18" s="136" t="s">
        <v>278</v>
      </c>
      <c r="O18" s="136" t="s">
        <v>278</v>
      </c>
      <c r="P18" s="136" t="s">
        <v>278</v>
      </c>
      <c r="Q18" s="273" t="s">
        <v>278</v>
      </c>
      <c r="R18" s="26"/>
    </row>
    <row r="19" spans="1:18" s="27" customFormat="1" ht="13.5" customHeight="1" x14ac:dyDescent="0.25">
      <c r="A19" s="385" t="s">
        <v>20</v>
      </c>
      <c r="B19" s="314" t="s">
        <v>284</v>
      </c>
      <c r="C19" s="513" t="s">
        <v>284</v>
      </c>
      <c r="D19" s="473">
        <v>3</v>
      </c>
      <c r="E19" s="136" t="s">
        <v>278</v>
      </c>
      <c r="F19" s="136" t="s">
        <v>278</v>
      </c>
      <c r="G19" s="136" t="s">
        <v>278</v>
      </c>
      <c r="H19" s="136" t="s">
        <v>278</v>
      </c>
      <c r="I19" s="273" t="s">
        <v>278</v>
      </c>
      <c r="J19" s="136" t="s">
        <v>278</v>
      </c>
      <c r="K19" s="136" t="s">
        <v>278</v>
      </c>
      <c r="L19" s="273" t="s">
        <v>278</v>
      </c>
      <c r="M19" s="136" t="s">
        <v>278</v>
      </c>
      <c r="N19" s="136" t="s">
        <v>278</v>
      </c>
      <c r="O19" s="136" t="s">
        <v>278</v>
      </c>
      <c r="P19" s="136" t="s">
        <v>278</v>
      </c>
      <c r="Q19" s="273" t="s">
        <v>278</v>
      </c>
      <c r="R19" s="26"/>
    </row>
    <row r="20" spans="1:18" s="27" customFormat="1" ht="13.5" customHeight="1" x14ac:dyDescent="0.25">
      <c r="A20" s="385" t="s">
        <v>21</v>
      </c>
      <c r="B20" s="314" t="s">
        <v>284</v>
      </c>
      <c r="C20" s="513" t="s">
        <v>284</v>
      </c>
      <c r="D20" s="473">
        <v>3</v>
      </c>
      <c r="E20" s="136" t="s">
        <v>278</v>
      </c>
      <c r="F20" s="136" t="s">
        <v>278</v>
      </c>
      <c r="G20" s="136" t="s">
        <v>278</v>
      </c>
      <c r="H20" s="136" t="s">
        <v>278</v>
      </c>
      <c r="I20" s="273" t="s">
        <v>278</v>
      </c>
      <c r="J20" s="136" t="s">
        <v>278</v>
      </c>
      <c r="K20" s="136" t="s">
        <v>278</v>
      </c>
      <c r="L20" s="273" t="s">
        <v>278</v>
      </c>
      <c r="M20" s="136" t="s">
        <v>278</v>
      </c>
      <c r="N20" s="136" t="s">
        <v>278</v>
      </c>
      <c r="O20" s="136" t="s">
        <v>278</v>
      </c>
      <c r="P20" s="136" t="s">
        <v>278</v>
      </c>
      <c r="Q20" s="273" t="s">
        <v>278</v>
      </c>
      <c r="R20" s="26"/>
    </row>
    <row r="21" spans="1:18" s="27" customFormat="1" ht="13.5" customHeight="1" x14ac:dyDescent="0.25">
      <c r="A21" s="385" t="s">
        <v>22</v>
      </c>
      <c r="B21" s="314" t="s">
        <v>285</v>
      </c>
      <c r="C21" s="513" t="s">
        <v>284</v>
      </c>
      <c r="D21" s="473">
        <v>9</v>
      </c>
      <c r="E21" s="136">
        <v>120</v>
      </c>
      <c r="F21" s="77">
        <v>109.245</v>
      </c>
      <c r="G21" s="77">
        <v>1.0980000000000001</v>
      </c>
      <c r="H21" s="77">
        <v>0.91500000000000004</v>
      </c>
      <c r="I21" s="80">
        <v>1.3089999999999999</v>
      </c>
      <c r="J21" s="136">
        <v>9</v>
      </c>
      <c r="K21" s="76" t="s">
        <v>278</v>
      </c>
      <c r="L21" s="78" t="s">
        <v>278</v>
      </c>
      <c r="M21" s="76" t="s">
        <v>278</v>
      </c>
      <c r="N21" s="76" t="s">
        <v>278</v>
      </c>
      <c r="O21" s="76" t="s">
        <v>278</v>
      </c>
      <c r="P21" s="76" t="s">
        <v>278</v>
      </c>
      <c r="Q21" s="78" t="s">
        <v>278</v>
      </c>
      <c r="R21" s="26"/>
    </row>
    <row r="22" spans="1:18" s="27" customFormat="1" ht="13.5" customHeight="1" x14ac:dyDescent="0.25">
      <c r="A22" s="385" t="s">
        <v>23</v>
      </c>
      <c r="B22" s="314" t="s">
        <v>285</v>
      </c>
      <c r="C22" s="513" t="s">
        <v>284</v>
      </c>
      <c r="D22" s="473">
        <v>13</v>
      </c>
      <c r="E22" s="136">
        <v>99</v>
      </c>
      <c r="F22" s="77">
        <v>85.668000000000006</v>
      </c>
      <c r="G22" s="77">
        <v>1.1559999999999999</v>
      </c>
      <c r="H22" s="77">
        <v>0.94399999999999995</v>
      </c>
      <c r="I22" s="80">
        <v>1.401</v>
      </c>
      <c r="J22" s="136">
        <v>13</v>
      </c>
      <c r="K22" s="76">
        <v>0.30769999999999997</v>
      </c>
      <c r="L22" s="78">
        <v>0</v>
      </c>
      <c r="M22" s="76" t="s">
        <v>278</v>
      </c>
      <c r="N22" s="76" t="s">
        <v>278</v>
      </c>
      <c r="O22" s="76" t="s">
        <v>278</v>
      </c>
      <c r="P22" s="76" t="s">
        <v>278</v>
      </c>
      <c r="Q22" s="78" t="s">
        <v>278</v>
      </c>
      <c r="R22" s="26"/>
    </row>
    <row r="23" spans="1:18" s="27" customFormat="1" ht="13.5" customHeight="1" x14ac:dyDescent="0.25">
      <c r="A23" s="385" t="s">
        <v>24</v>
      </c>
      <c r="B23" s="314" t="s">
        <v>284</v>
      </c>
      <c r="C23" s="128" t="s">
        <v>284</v>
      </c>
      <c r="D23" s="473">
        <v>4</v>
      </c>
      <c r="E23" s="136" t="s">
        <v>278</v>
      </c>
      <c r="F23" s="136" t="s">
        <v>278</v>
      </c>
      <c r="G23" s="136" t="s">
        <v>278</v>
      </c>
      <c r="H23" s="136" t="s">
        <v>278</v>
      </c>
      <c r="I23" s="273" t="s">
        <v>278</v>
      </c>
      <c r="J23" s="136" t="s">
        <v>278</v>
      </c>
      <c r="K23" s="136" t="s">
        <v>278</v>
      </c>
      <c r="L23" s="273" t="s">
        <v>278</v>
      </c>
      <c r="M23" s="136" t="s">
        <v>278</v>
      </c>
      <c r="N23" s="136" t="s">
        <v>278</v>
      </c>
      <c r="O23" s="136" t="s">
        <v>278</v>
      </c>
      <c r="P23" s="136" t="s">
        <v>278</v>
      </c>
      <c r="Q23" s="273" t="s">
        <v>278</v>
      </c>
      <c r="R23" s="26"/>
    </row>
    <row r="24" spans="1:18" s="27" customFormat="1" ht="13.5" customHeight="1" x14ac:dyDescent="0.25">
      <c r="A24" s="385" t="s">
        <v>25</v>
      </c>
      <c r="B24" s="314" t="s">
        <v>285</v>
      </c>
      <c r="C24" s="513" t="s">
        <v>284</v>
      </c>
      <c r="D24" s="473">
        <v>9</v>
      </c>
      <c r="E24" s="136">
        <v>87</v>
      </c>
      <c r="F24" s="77">
        <v>52.55</v>
      </c>
      <c r="G24" s="77">
        <v>1.6559999999999999</v>
      </c>
      <c r="H24" s="77">
        <v>1.3340000000000001</v>
      </c>
      <c r="I24" s="80">
        <v>2.032</v>
      </c>
      <c r="J24" s="136">
        <v>9</v>
      </c>
      <c r="K24" s="76" t="s">
        <v>278</v>
      </c>
      <c r="L24" s="78" t="s">
        <v>278</v>
      </c>
      <c r="M24" s="76" t="s">
        <v>278</v>
      </c>
      <c r="N24" s="76" t="s">
        <v>278</v>
      </c>
      <c r="O24" s="76" t="s">
        <v>278</v>
      </c>
      <c r="P24" s="76" t="s">
        <v>278</v>
      </c>
      <c r="Q24" s="78" t="s">
        <v>278</v>
      </c>
      <c r="R24" s="26"/>
    </row>
    <row r="25" spans="1:18" s="27" customFormat="1" ht="13.5" customHeight="1" x14ac:dyDescent="0.25">
      <c r="A25" s="385" t="s">
        <v>26</v>
      </c>
      <c r="B25" s="314" t="s">
        <v>284</v>
      </c>
      <c r="C25" s="128" t="s">
        <v>285</v>
      </c>
      <c r="D25" s="473">
        <v>34</v>
      </c>
      <c r="E25" s="136">
        <v>106</v>
      </c>
      <c r="F25" s="77">
        <v>127.25</v>
      </c>
      <c r="G25" s="77">
        <v>0.83299999999999996</v>
      </c>
      <c r="H25" s="77">
        <v>0.68500000000000005</v>
      </c>
      <c r="I25" s="80">
        <v>1.0029999999999999</v>
      </c>
      <c r="J25" s="136">
        <v>29</v>
      </c>
      <c r="K25" s="76">
        <v>0.1724</v>
      </c>
      <c r="L25" s="78">
        <v>0.1724</v>
      </c>
      <c r="M25" s="77">
        <v>0</v>
      </c>
      <c r="N25" s="77">
        <v>0</v>
      </c>
      <c r="O25" s="77">
        <v>0.49697999999999998</v>
      </c>
      <c r="P25" s="275">
        <v>1.61341</v>
      </c>
      <c r="Q25" s="80">
        <v>2.4848300000000001</v>
      </c>
      <c r="R25" s="26"/>
    </row>
    <row r="26" spans="1:18" s="27" customFormat="1" ht="13.5" customHeight="1" x14ac:dyDescent="0.25">
      <c r="A26" s="385" t="s">
        <v>27</v>
      </c>
      <c r="B26" s="314" t="s">
        <v>284</v>
      </c>
      <c r="C26" s="513" t="s">
        <v>284</v>
      </c>
      <c r="D26" s="473">
        <v>14</v>
      </c>
      <c r="E26" s="136">
        <v>73</v>
      </c>
      <c r="F26" s="77">
        <v>81.625</v>
      </c>
      <c r="G26" s="77">
        <v>0.89400000000000002</v>
      </c>
      <c r="H26" s="77">
        <v>0.70599999999999996</v>
      </c>
      <c r="I26" s="80">
        <v>1.1180000000000001</v>
      </c>
      <c r="J26" s="136">
        <v>13</v>
      </c>
      <c r="K26" s="76">
        <v>7.6899999999999996E-2</v>
      </c>
      <c r="L26" s="78">
        <v>0.15379999999999999</v>
      </c>
      <c r="M26" s="76" t="s">
        <v>278</v>
      </c>
      <c r="N26" s="76" t="s">
        <v>278</v>
      </c>
      <c r="O26" s="76" t="s">
        <v>278</v>
      </c>
      <c r="P26" s="76" t="s">
        <v>278</v>
      </c>
      <c r="Q26" s="78" t="s">
        <v>278</v>
      </c>
      <c r="R26" s="26"/>
    </row>
    <row r="27" spans="1:18" s="27" customFormat="1" ht="13.5" customHeight="1" x14ac:dyDescent="0.25">
      <c r="A27" s="385" t="s">
        <v>64</v>
      </c>
      <c r="B27" s="314" t="s">
        <v>284</v>
      </c>
      <c r="C27" s="513" t="s">
        <v>284</v>
      </c>
      <c r="D27" s="473">
        <v>2</v>
      </c>
      <c r="E27" s="136" t="s">
        <v>278</v>
      </c>
      <c r="F27" s="136" t="s">
        <v>278</v>
      </c>
      <c r="G27" s="136" t="s">
        <v>278</v>
      </c>
      <c r="H27" s="136" t="s">
        <v>278</v>
      </c>
      <c r="I27" s="273" t="s">
        <v>278</v>
      </c>
      <c r="J27" s="136" t="s">
        <v>278</v>
      </c>
      <c r="K27" s="136" t="s">
        <v>278</v>
      </c>
      <c r="L27" s="273" t="s">
        <v>278</v>
      </c>
      <c r="M27" s="136" t="s">
        <v>278</v>
      </c>
      <c r="N27" s="136" t="s">
        <v>278</v>
      </c>
      <c r="O27" s="136" t="s">
        <v>278</v>
      </c>
      <c r="P27" s="136" t="s">
        <v>278</v>
      </c>
      <c r="Q27" s="273" t="s">
        <v>278</v>
      </c>
      <c r="R27" s="26"/>
    </row>
    <row r="28" spans="1:18" s="27" customFormat="1" ht="13.5" customHeight="1" x14ac:dyDescent="0.25">
      <c r="A28" s="385" t="s">
        <v>28</v>
      </c>
      <c r="B28" s="314" t="s">
        <v>284</v>
      </c>
      <c r="C28" s="513" t="s">
        <v>284</v>
      </c>
      <c r="D28" s="273">
        <v>1</v>
      </c>
      <c r="E28" s="136" t="s">
        <v>278</v>
      </c>
      <c r="F28" s="136" t="s">
        <v>278</v>
      </c>
      <c r="G28" s="136" t="s">
        <v>278</v>
      </c>
      <c r="H28" s="136" t="s">
        <v>278</v>
      </c>
      <c r="I28" s="273" t="s">
        <v>278</v>
      </c>
      <c r="J28" s="136" t="s">
        <v>278</v>
      </c>
      <c r="K28" s="136" t="s">
        <v>278</v>
      </c>
      <c r="L28" s="273" t="s">
        <v>278</v>
      </c>
      <c r="M28" s="136"/>
      <c r="N28" s="136"/>
      <c r="O28" s="136"/>
      <c r="P28" s="274"/>
      <c r="Q28" s="273"/>
      <c r="R28" s="26"/>
    </row>
    <row r="29" spans="1:18" s="27" customFormat="1" ht="13.5" customHeight="1" x14ac:dyDescent="0.25">
      <c r="A29" s="385" t="s">
        <v>29</v>
      </c>
      <c r="B29" s="314" t="s">
        <v>284</v>
      </c>
      <c r="C29" s="513" t="s">
        <v>284</v>
      </c>
      <c r="D29" s="473">
        <v>21</v>
      </c>
      <c r="E29" s="136">
        <v>69</v>
      </c>
      <c r="F29" s="77">
        <v>75.659000000000006</v>
      </c>
      <c r="G29" s="77">
        <v>0.91200000000000003</v>
      </c>
      <c r="H29" s="77">
        <v>0.71499999999999997</v>
      </c>
      <c r="I29" s="80">
        <v>1.147</v>
      </c>
      <c r="J29" s="136">
        <v>21</v>
      </c>
      <c r="K29" s="76">
        <v>0.1429</v>
      </c>
      <c r="L29" s="78">
        <v>9.5200000000000007E-2</v>
      </c>
      <c r="M29" s="77">
        <v>0</v>
      </c>
      <c r="N29" s="77">
        <v>0.14859</v>
      </c>
      <c r="O29" s="77">
        <v>0.50729999999999997</v>
      </c>
      <c r="P29" s="275">
        <v>1.1256200000000001</v>
      </c>
      <c r="Q29" s="80">
        <v>2.5863700000000001</v>
      </c>
      <c r="R29" s="26"/>
    </row>
    <row r="30" spans="1:18" s="27" customFormat="1" ht="13.5" customHeight="1" x14ac:dyDescent="0.25">
      <c r="A30" s="385" t="s">
        <v>30</v>
      </c>
      <c r="B30" s="314" t="s">
        <v>284</v>
      </c>
      <c r="C30" s="513" t="s">
        <v>284</v>
      </c>
      <c r="D30" s="473">
        <v>2</v>
      </c>
      <c r="E30" s="136" t="s">
        <v>278</v>
      </c>
      <c r="F30" s="136" t="s">
        <v>278</v>
      </c>
      <c r="G30" s="136" t="s">
        <v>278</v>
      </c>
      <c r="H30" s="136" t="s">
        <v>278</v>
      </c>
      <c r="I30" s="273" t="s">
        <v>278</v>
      </c>
      <c r="J30" s="136" t="s">
        <v>278</v>
      </c>
      <c r="K30" s="136" t="s">
        <v>278</v>
      </c>
      <c r="L30" s="273" t="s">
        <v>278</v>
      </c>
      <c r="M30" s="136" t="s">
        <v>278</v>
      </c>
      <c r="N30" s="136" t="s">
        <v>278</v>
      </c>
      <c r="O30" s="136" t="s">
        <v>278</v>
      </c>
      <c r="P30" s="136" t="s">
        <v>278</v>
      </c>
      <c r="Q30" s="273" t="s">
        <v>278</v>
      </c>
      <c r="R30" s="26"/>
    </row>
    <row r="31" spans="1:18" s="27" customFormat="1" ht="13.5" customHeight="1" x14ac:dyDescent="0.25">
      <c r="A31" s="385" t="s">
        <v>31</v>
      </c>
      <c r="B31" s="314"/>
      <c r="C31" s="128"/>
      <c r="D31" s="473">
        <v>11</v>
      </c>
      <c r="E31" s="136">
        <v>40</v>
      </c>
      <c r="F31" s="77">
        <v>52.71</v>
      </c>
      <c r="G31" s="77">
        <v>0.75900000000000001</v>
      </c>
      <c r="H31" s="77">
        <v>0.54900000000000004</v>
      </c>
      <c r="I31" s="80">
        <v>1.0229999999999999</v>
      </c>
      <c r="J31" s="136">
        <v>11</v>
      </c>
      <c r="K31" s="76">
        <v>9.0899999999999995E-2</v>
      </c>
      <c r="L31" s="78">
        <v>0.2727</v>
      </c>
      <c r="M31" s="76" t="s">
        <v>278</v>
      </c>
      <c r="N31" s="76" t="s">
        <v>278</v>
      </c>
      <c r="O31" s="76" t="s">
        <v>278</v>
      </c>
      <c r="P31" s="76" t="s">
        <v>278</v>
      </c>
      <c r="Q31" s="78" t="s">
        <v>278</v>
      </c>
      <c r="R31" s="26"/>
    </row>
    <row r="32" spans="1:18" s="27" customFormat="1" ht="13.5" customHeight="1" x14ac:dyDescent="0.25">
      <c r="A32" s="385" t="s">
        <v>32</v>
      </c>
      <c r="B32" s="314" t="s">
        <v>285</v>
      </c>
      <c r="C32" s="513" t="s">
        <v>284</v>
      </c>
      <c r="D32" s="473">
        <v>9</v>
      </c>
      <c r="E32" s="136">
        <v>26</v>
      </c>
      <c r="F32" s="77">
        <v>46.076999999999998</v>
      </c>
      <c r="G32" s="77">
        <v>0.56399999999999995</v>
      </c>
      <c r="H32" s="77">
        <v>0.376</v>
      </c>
      <c r="I32" s="80">
        <v>0.81499999999999995</v>
      </c>
      <c r="J32" s="136">
        <v>9</v>
      </c>
      <c r="K32" s="76" t="s">
        <v>278</v>
      </c>
      <c r="L32" s="78" t="s">
        <v>278</v>
      </c>
      <c r="M32" s="76" t="s">
        <v>278</v>
      </c>
      <c r="N32" s="76" t="s">
        <v>278</v>
      </c>
      <c r="O32" s="76" t="s">
        <v>278</v>
      </c>
      <c r="P32" s="76" t="s">
        <v>278</v>
      </c>
      <c r="Q32" s="78" t="s">
        <v>278</v>
      </c>
      <c r="R32" s="26"/>
    </row>
    <row r="33" spans="1:18" s="27" customFormat="1" ht="13.5" customHeight="1" x14ac:dyDescent="0.25">
      <c r="A33" s="385" t="s">
        <v>33</v>
      </c>
      <c r="B33" s="314" t="s">
        <v>284</v>
      </c>
      <c r="C33" s="513" t="s">
        <v>284</v>
      </c>
      <c r="D33" s="473">
        <v>1</v>
      </c>
      <c r="E33" s="136" t="s">
        <v>278</v>
      </c>
      <c r="F33" s="136" t="s">
        <v>278</v>
      </c>
      <c r="G33" s="136" t="s">
        <v>278</v>
      </c>
      <c r="H33" s="136" t="s">
        <v>278</v>
      </c>
      <c r="I33" s="273" t="s">
        <v>278</v>
      </c>
      <c r="J33" s="136" t="s">
        <v>278</v>
      </c>
      <c r="K33" s="136" t="s">
        <v>278</v>
      </c>
      <c r="L33" s="273" t="s">
        <v>278</v>
      </c>
      <c r="M33" s="136" t="s">
        <v>278</v>
      </c>
      <c r="N33" s="136" t="s">
        <v>278</v>
      </c>
      <c r="O33" s="136" t="s">
        <v>278</v>
      </c>
      <c r="P33" s="136" t="s">
        <v>278</v>
      </c>
      <c r="Q33" s="273" t="s">
        <v>278</v>
      </c>
      <c r="R33" s="26"/>
    </row>
    <row r="34" spans="1:18" s="27" customFormat="1" ht="13.5" customHeight="1" x14ac:dyDescent="0.25">
      <c r="A34" s="385" t="s">
        <v>34</v>
      </c>
      <c r="B34" s="314" t="s">
        <v>284</v>
      </c>
      <c r="C34" s="513" t="s">
        <v>284</v>
      </c>
      <c r="D34" s="473">
        <v>10</v>
      </c>
      <c r="E34" s="136">
        <v>54</v>
      </c>
      <c r="F34" s="77">
        <v>69.778000000000006</v>
      </c>
      <c r="G34" s="77">
        <v>0.77400000000000002</v>
      </c>
      <c r="H34" s="77">
        <v>0.58699999999999997</v>
      </c>
      <c r="I34" s="80">
        <v>1.002</v>
      </c>
      <c r="J34" s="136">
        <v>10</v>
      </c>
      <c r="K34" s="76">
        <v>0</v>
      </c>
      <c r="L34" s="78">
        <v>0.1</v>
      </c>
      <c r="M34" s="76" t="s">
        <v>278</v>
      </c>
      <c r="N34" s="76" t="s">
        <v>278</v>
      </c>
      <c r="O34" s="76" t="s">
        <v>278</v>
      </c>
      <c r="P34" s="76" t="s">
        <v>278</v>
      </c>
      <c r="Q34" s="78" t="s">
        <v>278</v>
      </c>
      <c r="R34" s="26"/>
    </row>
    <row r="35" spans="1:18" s="27" customFormat="1" ht="13.5" customHeight="1" x14ac:dyDescent="0.25">
      <c r="A35" s="385" t="s">
        <v>35</v>
      </c>
      <c r="B35" s="314" t="s">
        <v>284</v>
      </c>
      <c r="C35" s="128" t="s">
        <v>284</v>
      </c>
      <c r="D35" s="473">
        <v>2</v>
      </c>
      <c r="E35" s="136" t="s">
        <v>278</v>
      </c>
      <c r="F35" s="136" t="s">
        <v>278</v>
      </c>
      <c r="G35" s="136" t="s">
        <v>278</v>
      </c>
      <c r="H35" s="136" t="s">
        <v>278</v>
      </c>
      <c r="I35" s="273" t="s">
        <v>278</v>
      </c>
      <c r="J35" s="136" t="s">
        <v>278</v>
      </c>
      <c r="K35" s="136" t="s">
        <v>278</v>
      </c>
      <c r="L35" s="273" t="s">
        <v>278</v>
      </c>
      <c r="M35" s="136" t="s">
        <v>278</v>
      </c>
      <c r="N35" s="136" t="s">
        <v>278</v>
      </c>
      <c r="O35" s="136" t="s">
        <v>278</v>
      </c>
      <c r="P35" s="136" t="s">
        <v>278</v>
      </c>
      <c r="Q35" s="273" t="s">
        <v>278</v>
      </c>
      <c r="R35" s="26"/>
    </row>
    <row r="36" spans="1:18" s="27" customFormat="1" ht="13.5" customHeight="1" x14ac:dyDescent="0.25">
      <c r="A36" s="385" t="s">
        <v>36</v>
      </c>
      <c r="B36" s="314" t="s">
        <v>285</v>
      </c>
      <c r="C36" s="513" t="s">
        <v>284</v>
      </c>
      <c r="D36" s="473">
        <v>4</v>
      </c>
      <c r="E36" s="136" t="s">
        <v>278</v>
      </c>
      <c r="F36" s="136" t="s">
        <v>278</v>
      </c>
      <c r="G36" s="136" t="s">
        <v>278</v>
      </c>
      <c r="H36" s="136" t="s">
        <v>278</v>
      </c>
      <c r="I36" s="273" t="s">
        <v>278</v>
      </c>
      <c r="J36" s="136" t="s">
        <v>278</v>
      </c>
      <c r="K36" s="136" t="s">
        <v>278</v>
      </c>
      <c r="L36" s="273" t="s">
        <v>278</v>
      </c>
      <c r="M36" s="136" t="s">
        <v>278</v>
      </c>
      <c r="N36" s="136" t="s">
        <v>278</v>
      </c>
      <c r="O36" s="136" t="s">
        <v>278</v>
      </c>
      <c r="P36" s="136" t="s">
        <v>278</v>
      </c>
      <c r="Q36" s="273" t="s">
        <v>278</v>
      </c>
      <c r="R36" s="26"/>
    </row>
    <row r="37" spans="1:18" s="27" customFormat="1" ht="13.5" customHeight="1" x14ac:dyDescent="0.25">
      <c r="A37" s="385" t="s">
        <v>37</v>
      </c>
      <c r="B37" s="314" t="s">
        <v>284</v>
      </c>
      <c r="C37" s="513" t="s">
        <v>284</v>
      </c>
      <c r="D37" s="273">
        <v>1</v>
      </c>
      <c r="E37" s="136" t="s">
        <v>278</v>
      </c>
      <c r="F37" s="136" t="s">
        <v>278</v>
      </c>
      <c r="G37" s="136" t="s">
        <v>278</v>
      </c>
      <c r="H37" s="136" t="s">
        <v>278</v>
      </c>
      <c r="I37" s="273" t="s">
        <v>278</v>
      </c>
      <c r="J37" s="136" t="s">
        <v>278</v>
      </c>
      <c r="K37" s="136" t="s">
        <v>278</v>
      </c>
      <c r="L37" s="273" t="s">
        <v>278</v>
      </c>
      <c r="M37" s="136" t="s">
        <v>278</v>
      </c>
      <c r="N37" s="136" t="s">
        <v>278</v>
      </c>
      <c r="O37" s="136" t="s">
        <v>278</v>
      </c>
      <c r="P37" s="136" t="s">
        <v>278</v>
      </c>
      <c r="Q37" s="273" t="s">
        <v>278</v>
      </c>
      <c r="R37" s="26"/>
    </row>
    <row r="38" spans="1:18" s="27" customFormat="1" ht="13.5" customHeight="1" x14ac:dyDescent="0.25">
      <c r="A38" s="385" t="s">
        <v>38</v>
      </c>
      <c r="B38" s="314" t="s">
        <v>284</v>
      </c>
      <c r="C38" s="513" t="s">
        <v>284</v>
      </c>
      <c r="D38" s="473">
        <v>12</v>
      </c>
      <c r="E38" s="136">
        <v>67</v>
      </c>
      <c r="F38" s="77">
        <v>75.710999999999999</v>
      </c>
      <c r="G38" s="77">
        <v>0.88500000000000001</v>
      </c>
      <c r="H38" s="77">
        <v>0.69099999999999995</v>
      </c>
      <c r="I38" s="80">
        <v>1.117</v>
      </c>
      <c r="J38" s="136">
        <v>11</v>
      </c>
      <c r="K38" s="76">
        <v>0</v>
      </c>
      <c r="L38" s="78">
        <v>9.0899999999999995E-2</v>
      </c>
      <c r="M38" s="76" t="s">
        <v>278</v>
      </c>
      <c r="N38" s="76" t="s">
        <v>278</v>
      </c>
      <c r="O38" s="76" t="s">
        <v>278</v>
      </c>
      <c r="P38" s="76" t="s">
        <v>278</v>
      </c>
      <c r="Q38" s="78" t="s">
        <v>278</v>
      </c>
      <c r="R38" s="26"/>
    </row>
    <row r="39" spans="1:18" s="27" customFormat="1" ht="13.5" customHeight="1" x14ac:dyDescent="0.25">
      <c r="A39" s="385" t="s">
        <v>39</v>
      </c>
      <c r="B39" s="314" t="s">
        <v>284</v>
      </c>
      <c r="C39" s="513" t="s">
        <v>284</v>
      </c>
      <c r="D39" s="473">
        <v>3</v>
      </c>
      <c r="E39" s="136" t="s">
        <v>278</v>
      </c>
      <c r="F39" s="136" t="s">
        <v>278</v>
      </c>
      <c r="G39" s="136" t="s">
        <v>278</v>
      </c>
      <c r="H39" s="136" t="s">
        <v>278</v>
      </c>
      <c r="I39" s="273" t="s">
        <v>278</v>
      </c>
      <c r="J39" s="136" t="s">
        <v>278</v>
      </c>
      <c r="K39" s="136" t="s">
        <v>278</v>
      </c>
      <c r="L39" s="273" t="s">
        <v>278</v>
      </c>
      <c r="M39" s="136" t="s">
        <v>278</v>
      </c>
      <c r="N39" s="136" t="s">
        <v>278</v>
      </c>
      <c r="O39" s="136" t="s">
        <v>278</v>
      </c>
      <c r="P39" s="136" t="s">
        <v>278</v>
      </c>
      <c r="Q39" s="273" t="s">
        <v>278</v>
      </c>
      <c r="R39" s="26"/>
    </row>
    <row r="40" spans="1:18" s="27" customFormat="1" ht="13.5" customHeight="1" x14ac:dyDescent="0.25">
      <c r="A40" s="385" t="s">
        <v>40</v>
      </c>
      <c r="B40" s="314" t="s">
        <v>285</v>
      </c>
      <c r="C40" s="314" t="s">
        <v>285</v>
      </c>
      <c r="D40" s="473">
        <v>10</v>
      </c>
      <c r="E40" s="136">
        <v>42</v>
      </c>
      <c r="F40" s="77">
        <v>71.692999999999998</v>
      </c>
      <c r="G40" s="77">
        <v>0.58599999999999997</v>
      </c>
      <c r="H40" s="77">
        <v>0.42799999999999999</v>
      </c>
      <c r="I40" s="80">
        <v>0.78400000000000003</v>
      </c>
      <c r="J40" s="136">
        <v>10</v>
      </c>
      <c r="K40" s="76">
        <v>0.1</v>
      </c>
      <c r="L40" s="78">
        <v>0.1</v>
      </c>
      <c r="M40" s="76" t="s">
        <v>278</v>
      </c>
      <c r="N40" s="76" t="s">
        <v>278</v>
      </c>
      <c r="O40" s="76" t="s">
        <v>278</v>
      </c>
      <c r="P40" s="76" t="s">
        <v>278</v>
      </c>
      <c r="Q40" s="78" t="s">
        <v>278</v>
      </c>
      <c r="R40" s="26"/>
    </row>
    <row r="41" spans="1:18" s="27" customFormat="1" ht="13.5" customHeight="1" x14ac:dyDescent="0.25">
      <c r="A41" s="385" t="s">
        <v>41</v>
      </c>
      <c r="B41" s="314"/>
      <c r="C41" s="128"/>
      <c r="D41" s="473">
        <v>1</v>
      </c>
      <c r="E41" s="136" t="s">
        <v>278</v>
      </c>
      <c r="F41" s="136" t="s">
        <v>278</v>
      </c>
      <c r="G41" s="136" t="s">
        <v>278</v>
      </c>
      <c r="H41" s="136" t="s">
        <v>278</v>
      </c>
      <c r="I41" s="273" t="s">
        <v>278</v>
      </c>
      <c r="J41" s="136" t="s">
        <v>278</v>
      </c>
      <c r="K41" s="136" t="s">
        <v>278</v>
      </c>
      <c r="L41" s="273" t="s">
        <v>278</v>
      </c>
      <c r="M41" s="136" t="s">
        <v>278</v>
      </c>
      <c r="N41" s="136" t="s">
        <v>278</v>
      </c>
      <c r="O41" s="136" t="s">
        <v>278</v>
      </c>
      <c r="P41" s="136" t="s">
        <v>278</v>
      </c>
      <c r="Q41" s="273" t="s">
        <v>278</v>
      </c>
      <c r="R41" s="26"/>
    </row>
    <row r="42" spans="1:18" s="27" customFormat="1" ht="13.5" customHeight="1" x14ac:dyDescent="0.25">
      <c r="A42" s="385" t="s">
        <v>42</v>
      </c>
      <c r="B42" s="314" t="s">
        <v>284</v>
      </c>
      <c r="C42" s="513" t="s">
        <v>285</v>
      </c>
      <c r="D42" s="473">
        <v>31</v>
      </c>
      <c r="E42" s="136">
        <v>115</v>
      </c>
      <c r="F42" s="77">
        <v>171.40600000000001</v>
      </c>
      <c r="G42" s="77">
        <v>0.67100000000000004</v>
      </c>
      <c r="H42" s="77">
        <v>0.55600000000000005</v>
      </c>
      <c r="I42" s="80">
        <v>0.80200000000000005</v>
      </c>
      <c r="J42" s="136">
        <v>31</v>
      </c>
      <c r="K42" s="76">
        <v>3.2300000000000002E-2</v>
      </c>
      <c r="L42" s="78">
        <v>0.19350000000000001</v>
      </c>
      <c r="M42" s="77">
        <v>0</v>
      </c>
      <c r="N42" s="77">
        <v>0</v>
      </c>
      <c r="O42" s="77">
        <v>0.68161000000000005</v>
      </c>
      <c r="P42" s="275">
        <v>1.16126</v>
      </c>
      <c r="Q42" s="80">
        <v>1.5268200000000001</v>
      </c>
      <c r="R42" s="26"/>
    </row>
    <row r="43" spans="1:18" s="27" customFormat="1" ht="13.5" customHeight="1" x14ac:dyDescent="0.25">
      <c r="A43" s="385" t="s">
        <v>43</v>
      </c>
      <c r="B43" s="314"/>
      <c r="C43" s="128"/>
      <c r="D43" s="473">
        <v>13</v>
      </c>
      <c r="E43" s="136">
        <v>49</v>
      </c>
      <c r="F43" s="77">
        <v>53.258000000000003</v>
      </c>
      <c r="G43" s="77">
        <v>0.92</v>
      </c>
      <c r="H43" s="77">
        <v>0.68799999999999994</v>
      </c>
      <c r="I43" s="80">
        <v>1.206</v>
      </c>
      <c r="J43" s="136">
        <v>12</v>
      </c>
      <c r="K43" s="76">
        <v>0.16669999999999999</v>
      </c>
      <c r="L43" s="78">
        <v>8.3299999999999999E-2</v>
      </c>
      <c r="M43" s="76" t="s">
        <v>278</v>
      </c>
      <c r="N43" s="76" t="s">
        <v>278</v>
      </c>
      <c r="O43" s="76" t="s">
        <v>278</v>
      </c>
      <c r="P43" s="76" t="s">
        <v>278</v>
      </c>
      <c r="Q43" s="78" t="s">
        <v>278</v>
      </c>
      <c r="R43" s="26"/>
    </row>
    <row r="44" spans="1:18" s="27" customFormat="1" ht="13.5" customHeight="1" x14ac:dyDescent="0.25">
      <c r="A44" s="385" t="s">
        <v>44</v>
      </c>
      <c r="B44" s="314" t="s">
        <v>285</v>
      </c>
      <c r="C44" s="128" t="s">
        <v>285</v>
      </c>
      <c r="D44" s="473">
        <v>1</v>
      </c>
      <c r="E44" s="136" t="s">
        <v>278</v>
      </c>
      <c r="F44" s="136" t="s">
        <v>278</v>
      </c>
      <c r="G44" s="136" t="s">
        <v>278</v>
      </c>
      <c r="H44" s="136" t="s">
        <v>278</v>
      </c>
      <c r="I44" s="273" t="s">
        <v>278</v>
      </c>
      <c r="J44" s="136" t="s">
        <v>278</v>
      </c>
      <c r="K44" s="136" t="s">
        <v>278</v>
      </c>
      <c r="L44" s="273" t="s">
        <v>278</v>
      </c>
      <c r="M44" s="136" t="s">
        <v>278</v>
      </c>
      <c r="N44" s="136" t="s">
        <v>278</v>
      </c>
      <c r="O44" s="136" t="s">
        <v>278</v>
      </c>
      <c r="P44" s="136" t="s">
        <v>278</v>
      </c>
      <c r="Q44" s="273" t="s">
        <v>278</v>
      </c>
      <c r="R44" s="26"/>
    </row>
    <row r="45" spans="1:18" s="27" customFormat="1" ht="13.5" customHeight="1" x14ac:dyDescent="0.25">
      <c r="A45" s="385" t="s">
        <v>45</v>
      </c>
      <c r="B45" s="314" t="s">
        <v>285</v>
      </c>
      <c r="C45" s="314" t="s">
        <v>285</v>
      </c>
      <c r="D45" s="473">
        <v>22</v>
      </c>
      <c r="E45" s="136">
        <v>91</v>
      </c>
      <c r="F45" s="77">
        <v>86.481999999999999</v>
      </c>
      <c r="G45" s="77">
        <v>1.052</v>
      </c>
      <c r="H45" s="77">
        <v>0.85199999999999998</v>
      </c>
      <c r="I45" s="80">
        <v>1.286</v>
      </c>
      <c r="J45" s="136">
        <v>22</v>
      </c>
      <c r="K45" s="76">
        <v>0.18179999999999999</v>
      </c>
      <c r="L45" s="78">
        <v>4.5499999999999999E-2</v>
      </c>
      <c r="M45" s="77">
        <v>3.7940000000000002E-2</v>
      </c>
      <c r="N45" s="77">
        <v>0.33423999999999998</v>
      </c>
      <c r="O45" s="77">
        <v>0.70653999999999995</v>
      </c>
      <c r="P45" s="275">
        <v>1.7307900000000001</v>
      </c>
      <c r="Q45" s="80">
        <v>2.9569100000000001</v>
      </c>
      <c r="R45" s="26"/>
    </row>
    <row r="46" spans="1:18" s="27" customFormat="1" ht="13.5" customHeight="1" x14ac:dyDescent="0.25">
      <c r="A46" s="385" t="s">
        <v>46</v>
      </c>
      <c r="B46" s="314"/>
      <c r="C46" s="128"/>
      <c r="D46" s="273">
        <v>1</v>
      </c>
      <c r="E46" s="136" t="s">
        <v>278</v>
      </c>
      <c r="F46" s="136" t="s">
        <v>278</v>
      </c>
      <c r="G46" s="136" t="s">
        <v>278</v>
      </c>
      <c r="H46" s="136" t="s">
        <v>278</v>
      </c>
      <c r="I46" s="273" t="s">
        <v>278</v>
      </c>
      <c r="J46" s="136" t="s">
        <v>278</v>
      </c>
      <c r="K46" s="136" t="s">
        <v>278</v>
      </c>
      <c r="L46" s="273" t="s">
        <v>278</v>
      </c>
      <c r="M46" s="136" t="s">
        <v>278</v>
      </c>
      <c r="N46" s="136" t="s">
        <v>278</v>
      </c>
      <c r="O46" s="136" t="s">
        <v>278</v>
      </c>
      <c r="P46" s="136" t="s">
        <v>278</v>
      </c>
      <c r="Q46" s="273" t="s">
        <v>278</v>
      </c>
      <c r="R46" s="26"/>
    </row>
    <row r="47" spans="1:18" s="27" customFormat="1" ht="13.5" customHeight="1" x14ac:dyDescent="0.25">
      <c r="A47" s="385" t="s">
        <v>47</v>
      </c>
      <c r="B47" s="314" t="s">
        <v>284</v>
      </c>
      <c r="C47" s="513" t="s">
        <v>284</v>
      </c>
      <c r="D47" s="473">
        <v>1</v>
      </c>
      <c r="E47" s="136" t="s">
        <v>278</v>
      </c>
      <c r="F47" s="136" t="s">
        <v>278</v>
      </c>
      <c r="G47" s="136" t="s">
        <v>278</v>
      </c>
      <c r="H47" s="136" t="s">
        <v>278</v>
      </c>
      <c r="I47" s="273" t="s">
        <v>278</v>
      </c>
      <c r="J47" s="136" t="s">
        <v>278</v>
      </c>
      <c r="K47" s="136" t="s">
        <v>278</v>
      </c>
      <c r="L47" s="273" t="s">
        <v>278</v>
      </c>
      <c r="M47" s="136" t="s">
        <v>278</v>
      </c>
      <c r="N47" s="136" t="s">
        <v>278</v>
      </c>
      <c r="O47" s="136" t="s">
        <v>278</v>
      </c>
      <c r="P47" s="136" t="s">
        <v>278</v>
      </c>
      <c r="Q47" s="273" t="s">
        <v>278</v>
      </c>
      <c r="R47" s="26"/>
    </row>
    <row r="48" spans="1:18" s="27" customFormat="1" ht="13.5" customHeight="1" x14ac:dyDescent="0.25">
      <c r="A48" s="385" t="s">
        <v>48</v>
      </c>
      <c r="B48" s="314" t="s">
        <v>285</v>
      </c>
      <c r="C48" s="314" t="s">
        <v>291</v>
      </c>
      <c r="D48" s="473">
        <v>6</v>
      </c>
      <c r="E48" s="136">
        <v>28</v>
      </c>
      <c r="F48" s="77">
        <v>35.640999999999998</v>
      </c>
      <c r="G48" s="77">
        <v>0.78600000000000003</v>
      </c>
      <c r="H48" s="77">
        <v>0.53200000000000003</v>
      </c>
      <c r="I48" s="80">
        <v>1.1200000000000001</v>
      </c>
      <c r="J48" s="136">
        <v>6</v>
      </c>
      <c r="K48" s="76" t="s">
        <v>278</v>
      </c>
      <c r="L48" s="78" t="s">
        <v>278</v>
      </c>
      <c r="M48" s="76" t="s">
        <v>278</v>
      </c>
      <c r="N48" s="76" t="s">
        <v>278</v>
      </c>
      <c r="O48" s="76" t="s">
        <v>278</v>
      </c>
      <c r="P48" s="76" t="s">
        <v>278</v>
      </c>
      <c r="Q48" s="78" t="s">
        <v>278</v>
      </c>
      <c r="R48" s="26"/>
    </row>
    <row r="49" spans="1:18" s="27" customFormat="1" ht="13.5" customHeight="1" x14ac:dyDescent="0.25">
      <c r="A49" s="385" t="s">
        <v>65</v>
      </c>
      <c r="B49" s="314" t="s">
        <v>284</v>
      </c>
      <c r="C49" s="128" t="s">
        <v>285</v>
      </c>
      <c r="D49" s="473">
        <v>1</v>
      </c>
      <c r="E49" s="136" t="s">
        <v>278</v>
      </c>
      <c r="F49" s="136" t="s">
        <v>278</v>
      </c>
      <c r="G49" s="136" t="s">
        <v>278</v>
      </c>
      <c r="H49" s="136" t="s">
        <v>278</v>
      </c>
      <c r="I49" s="273" t="s">
        <v>278</v>
      </c>
      <c r="J49" s="136" t="s">
        <v>278</v>
      </c>
      <c r="K49" s="136" t="s">
        <v>278</v>
      </c>
      <c r="L49" s="273" t="s">
        <v>278</v>
      </c>
      <c r="M49" s="136" t="s">
        <v>278</v>
      </c>
      <c r="N49" s="136" t="s">
        <v>278</v>
      </c>
      <c r="O49" s="136" t="s">
        <v>278</v>
      </c>
      <c r="P49" s="136" t="s">
        <v>278</v>
      </c>
      <c r="Q49" s="273" t="s">
        <v>278</v>
      </c>
      <c r="R49" s="26"/>
    </row>
    <row r="50" spans="1:18" s="27" customFormat="1" ht="13.5" customHeight="1" x14ac:dyDescent="0.25">
      <c r="A50" s="385" t="s">
        <v>49</v>
      </c>
      <c r="B50" s="314" t="s">
        <v>285</v>
      </c>
      <c r="C50" s="128" t="s">
        <v>285</v>
      </c>
      <c r="D50" s="473">
        <v>9</v>
      </c>
      <c r="E50" s="136">
        <v>49</v>
      </c>
      <c r="F50" s="77">
        <v>54.665999999999997</v>
      </c>
      <c r="G50" s="77">
        <v>0.89600000000000002</v>
      </c>
      <c r="H50" s="77">
        <v>0.67</v>
      </c>
      <c r="I50" s="80">
        <v>1.175</v>
      </c>
      <c r="J50" s="136">
        <v>9</v>
      </c>
      <c r="K50" s="76" t="s">
        <v>278</v>
      </c>
      <c r="L50" s="78" t="s">
        <v>278</v>
      </c>
      <c r="M50" s="76" t="s">
        <v>278</v>
      </c>
      <c r="N50" s="76" t="s">
        <v>278</v>
      </c>
      <c r="O50" s="76" t="s">
        <v>278</v>
      </c>
      <c r="P50" s="76" t="s">
        <v>278</v>
      </c>
      <c r="Q50" s="78" t="s">
        <v>278</v>
      </c>
      <c r="R50" s="26"/>
    </row>
    <row r="51" spans="1:18" s="27" customFormat="1" ht="13.5" customHeight="1" x14ac:dyDescent="0.25">
      <c r="A51" s="385" t="s">
        <v>50</v>
      </c>
      <c r="B51" s="314" t="s">
        <v>284</v>
      </c>
      <c r="C51" s="513" t="s">
        <v>284</v>
      </c>
      <c r="D51" s="473">
        <v>80</v>
      </c>
      <c r="E51" s="136">
        <v>430</v>
      </c>
      <c r="F51" s="77">
        <v>520.51199999999994</v>
      </c>
      <c r="G51" s="77">
        <v>0.82599999999999996</v>
      </c>
      <c r="H51" s="77">
        <v>0.751</v>
      </c>
      <c r="I51" s="80">
        <v>0.90700000000000003</v>
      </c>
      <c r="J51" s="136">
        <v>76</v>
      </c>
      <c r="K51" s="76">
        <v>0.1053</v>
      </c>
      <c r="L51" s="78">
        <v>0.13159999999999999</v>
      </c>
      <c r="M51" s="77">
        <v>0.10459</v>
      </c>
      <c r="N51" s="77">
        <v>0.39096999999999998</v>
      </c>
      <c r="O51" s="77">
        <v>0.80464999999999998</v>
      </c>
      <c r="P51" s="275">
        <v>1.20909</v>
      </c>
      <c r="Q51" s="80">
        <v>1.74177</v>
      </c>
      <c r="R51" s="26"/>
    </row>
    <row r="52" spans="1:18" s="27" customFormat="1" ht="13.5" customHeight="1" x14ac:dyDescent="0.25">
      <c r="A52" s="385" t="s">
        <v>51</v>
      </c>
      <c r="B52" s="314" t="s">
        <v>285</v>
      </c>
      <c r="C52" s="513" t="s">
        <v>284</v>
      </c>
      <c r="D52" s="473">
        <v>4</v>
      </c>
      <c r="E52" s="136" t="s">
        <v>278</v>
      </c>
      <c r="F52" s="136" t="s">
        <v>278</v>
      </c>
      <c r="G52" s="136" t="s">
        <v>278</v>
      </c>
      <c r="H52" s="136" t="s">
        <v>278</v>
      </c>
      <c r="I52" s="273" t="s">
        <v>278</v>
      </c>
      <c r="J52" s="136" t="s">
        <v>278</v>
      </c>
      <c r="K52" s="136" t="s">
        <v>278</v>
      </c>
      <c r="L52" s="273" t="s">
        <v>278</v>
      </c>
      <c r="M52" s="136" t="s">
        <v>278</v>
      </c>
      <c r="N52" s="136" t="s">
        <v>278</v>
      </c>
      <c r="O52" s="136" t="s">
        <v>278</v>
      </c>
      <c r="P52" s="136" t="s">
        <v>278</v>
      </c>
      <c r="Q52" s="273" t="s">
        <v>278</v>
      </c>
      <c r="R52" s="26"/>
    </row>
    <row r="53" spans="1:18" s="27" customFormat="1" ht="13.5" customHeight="1" x14ac:dyDescent="0.25">
      <c r="A53" s="385" t="s">
        <v>52</v>
      </c>
      <c r="B53" s="314" t="s">
        <v>284</v>
      </c>
      <c r="C53" s="513" t="s">
        <v>284</v>
      </c>
      <c r="D53" s="473">
        <v>6</v>
      </c>
      <c r="E53" s="136">
        <v>41</v>
      </c>
      <c r="F53" s="77">
        <v>34.176000000000002</v>
      </c>
      <c r="G53" s="77">
        <v>1.2</v>
      </c>
      <c r="H53" s="77">
        <v>0.872</v>
      </c>
      <c r="I53" s="80">
        <v>1.6120000000000001</v>
      </c>
      <c r="J53" s="136">
        <v>6</v>
      </c>
      <c r="K53" s="76" t="s">
        <v>278</v>
      </c>
      <c r="L53" s="78" t="s">
        <v>278</v>
      </c>
      <c r="M53" s="76" t="s">
        <v>278</v>
      </c>
      <c r="N53" s="76" t="s">
        <v>278</v>
      </c>
      <c r="O53" s="76" t="s">
        <v>278</v>
      </c>
      <c r="P53" s="76" t="s">
        <v>278</v>
      </c>
      <c r="Q53" s="78" t="s">
        <v>278</v>
      </c>
      <c r="R53" s="26"/>
    </row>
    <row r="54" spans="1:18" s="27" customFormat="1" ht="13.5" customHeight="1" x14ac:dyDescent="0.25">
      <c r="A54" s="385" t="s">
        <v>75</v>
      </c>
      <c r="B54" s="314" t="s">
        <v>284</v>
      </c>
      <c r="C54" s="513" t="s">
        <v>284</v>
      </c>
      <c r="D54" s="273">
        <v>1</v>
      </c>
      <c r="E54" s="136" t="s">
        <v>278</v>
      </c>
      <c r="F54" s="136" t="s">
        <v>278</v>
      </c>
      <c r="G54" s="136" t="s">
        <v>278</v>
      </c>
      <c r="H54" s="136" t="s">
        <v>278</v>
      </c>
      <c r="I54" s="273" t="s">
        <v>278</v>
      </c>
      <c r="J54" s="136" t="s">
        <v>278</v>
      </c>
      <c r="K54" s="136" t="s">
        <v>278</v>
      </c>
      <c r="L54" s="273" t="s">
        <v>278</v>
      </c>
      <c r="M54" s="136" t="s">
        <v>278</v>
      </c>
      <c r="N54" s="136" t="s">
        <v>278</v>
      </c>
      <c r="O54" s="136" t="s">
        <v>278</v>
      </c>
      <c r="P54" s="136" t="s">
        <v>278</v>
      </c>
      <c r="Q54" s="273" t="s">
        <v>278</v>
      </c>
      <c r="R54" s="26"/>
    </row>
    <row r="55" spans="1:18" s="27" customFormat="1" ht="13.5" customHeight="1" x14ac:dyDescent="0.25">
      <c r="A55" s="385" t="s">
        <v>53</v>
      </c>
      <c r="B55" s="314" t="s">
        <v>284</v>
      </c>
      <c r="C55" s="513" t="s">
        <v>284</v>
      </c>
      <c r="D55" s="273">
        <v>1</v>
      </c>
      <c r="E55" s="136" t="s">
        <v>278</v>
      </c>
      <c r="F55" s="136" t="s">
        <v>278</v>
      </c>
      <c r="G55" s="136" t="s">
        <v>278</v>
      </c>
      <c r="H55" s="136" t="s">
        <v>278</v>
      </c>
      <c r="I55" s="273" t="s">
        <v>278</v>
      </c>
      <c r="J55" s="136" t="s">
        <v>278</v>
      </c>
      <c r="K55" s="136" t="s">
        <v>278</v>
      </c>
      <c r="L55" s="273" t="s">
        <v>278</v>
      </c>
      <c r="M55" s="136" t="s">
        <v>278</v>
      </c>
      <c r="N55" s="136" t="s">
        <v>278</v>
      </c>
      <c r="O55" s="136" t="s">
        <v>278</v>
      </c>
      <c r="P55" s="136" t="s">
        <v>278</v>
      </c>
      <c r="Q55" s="273" t="s">
        <v>278</v>
      </c>
      <c r="R55" s="26"/>
    </row>
    <row r="56" spans="1:18" s="27" customFormat="1" ht="13.5" customHeight="1" x14ac:dyDescent="0.25">
      <c r="A56" s="385" t="s">
        <v>54</v>
      </c>
      <c r="B56" s="314" t="s">
        <v>285</v>
      </c>
      <c r="C56" s="513" t="s">
        <v>284</v>
      </c>
      <c r="D56" s="473">
        <v>3</v>
      </c>
      <c r="E56" s="136" t="s">
        <v>278</v>
      </c>
      <c r="F56" s="136" t="s">
        <v>278</v>
      </c>
      <c r="G56" s="136" t="s">
        <v>278</v>
      </c>
      <c r="H56" s="136" t="s">
        <v>278</v>
      </c>
      <c r="I56" s="273" t="s">
        <v>278</v>
      </c>
      <c r="J56" s="136" t="s">
        <v>278</v>
      </c>
      <c r="K56" s="136" t="s">
        <v>278</v>
      </c>
      <c r="L56" s="273" t="s">
        <v>278</v>
      </c>
      <c r="M56" s="136" t="s">
        <v>278</v>
      </c>
      <c r="N56" s="136" t="s">
        <v>278</v>
      </c>
      <c r="O56" s="136" t="s">
        <v>278</v>
      </c>
      <c r="P56" s="136" t="s">
        <v>278</v>
      </c>
      <c r="Q56" s="273" t="s">
        <v>278</v>
      </c>
      <c r="R56" s="26"/>
    </row>
    <row r="57" spans="1:18" s="27" customFormat="1" ht="13.5" customHeight="1" x14ac:dyDescent="0.25">
      <c r="A57" s="385" t="s">
        <v>55</v>
      </c>
      <c r="B57" s="314" t="s">
        <v>284</v>
      </c>
      <c r="C57" s="513" t="s">
        <v>285</v>
      </c>
      <c r="D57" s="473">
        <v>6</v>
      </c>
      <c r="E57" s="136">
        <v>22</v>
      </c>
      <c r="F57" s="77">
        <v>34.097999999999999</v>
      </c>
      <c r="G57" s="77">
        <v>0.64500000000000002</v>
      </c>
      <c r="H57" s="77">
        <v>0.41499999999999998</v>
      </c>
      <c r="I57" s="80">
        <v>0.96099999999999997</v>
      </c>
      <c r="J57" s="136">
        <v>6</v>
      </c>
      <c r="K57" s="76" t="s">
        <v>278</v>
      </c>
      <c r="L57" s="78" t="s">
        <v>278</v>
      </c>
      <c r="M57" s="76" t="s">
        <v>278</v>
      </c>
      <c r="N57" s="76" t="s">
        <v>278</v>
      </c>
      <c r="O57" s="76" t="s">
        <v>278</v>
      </c>
      <c r="P57" s="76" t="s">
        <v>278</v>
      </c>
      <c r="Q57" s="78" t="s">
        <v>278</v>
      </c>
      <c r="R57" s="26"/>
    </row>
    <row r="58" spans="1:18" s="27" customFormat="1" ht="13.5" customHeight="1" x14ac:dyDescent="0.25">
      <c r="A58" s="385" t="s">
        <v>56</v>
      </c>
      <c r="B58" s="314" t="s">
        <v>285</v>
      </c>
      <c r="C58" s="513" t="s">
        <v>284</v>
      </c>
      <c r="D58" s="473">
        <v>4</v>
      </c>
      <c r="E58" s="136" t="s">
        <v>278</v>
      </c>
      <c r="F58" s="136" t="s">
        <v>278</v>
      </c>
      <c r="G58" s="136" t="s">
        <v>278</v>
      </c>
      <c r="H58" s="136" t="s">
        <v>278</v>
      </c>
      <c r="I58" s="273" t="s">
        <v>278</v>
      </c>
      <c r="J58" s="136" t="s">
        <v>278</v>
      </c>
      <c r="K58" s="136" t="s">
        <v>278</v>
      </c>
      <c r="L58" s="273" t="s">
        <v>278</v>
      </c>
      <c r="M58" s="136" t="s">
        <v>278</v>
      </c>
      <c r="N58" s="136" t="s">
        <v>278</v>
      </c>
      <c r="O58" s="136" t="s">
        <v>278</v>
      </c>
      <c r="P58" s="136" t="s">
        <v>278</v>
      </c>
      <c r="Q58" s="273" t="s">
        <v>278</v>
      </c>
      <c r="R58" s="26"/>
    </row>
    <row r="59" spans="1:18" s="27" customFormat="1" ht="13.5" customHeight="1" x14ac:dyDescent="0.25">
      <c r="A59" s="385" t="s">
        <v>57</v>
      </c>
      <c r="B59" s="316" t="s">
        <v>284</v>
      </c>
      <c r="C59" s="523" t="s">
        <v>284</v>
      </c>
      <c r="D59" s="273">
        <v>1</v>
      </c>
      <c r="E59" s="136" t="s">
        <v>278</v>
      </c>
      <c r="F59" s="136" t="s">
        <v>278</v>
      </c>
      <c r="G59" s="136" t="s">
        <v>278</v>
      </c>
      <c r="H59" s="136" t="s">
        <v>278</v>
      </c>
      <c r="I59" s="273" t="s">
        <v>278</v>
      </c>
      <c r="J59" s="136" t="s">
        <v>278</v>
      </c>
      <c r="K59" s="136" t="s">
        <v>278</v>
      </c>
      <c r="L59" s="273" t="s">
        <v>278</v>
      </c>
      <c r="M59" s="136" t="s">
        <v>278</v>
      </c>
      <c r="N59" s="136" t="s">
        <v>278</v>
      </c>
      <c r="O59" s="136" t="s">
        <v>278</v>
      </c>
      <c r="P59" s="136" t="s">
        <v>278</v>
      </c>
      <c r="Q59" s="273" t="s">
        <v>278</v>
      </c>
      <c r="R59" s="26"/>
    </row>
    <row r="60" spans="1:18" s="27" customFormat="1" ht="13.5" customHeight="1" x14ac:dyDescent="0.25">
      <c r="A60" s="512" t="s">
        <v>58</v>
      </c>
      <c r="B60" s="512"/>
      <c r="C60" s="512"/>
      <c r="D60" s="469">
        <v>470</v>
      </c>
      <c r="E60" s="256">
        <v>2382</v>
      </c>
      <c r="F60" s="37">
        <v>2826.56</v>
      </c>
      <c r="G60" s="38">
        <v>0.84299999999999997</v>
      </c>
      <c r="H60" s="38">
        <v>0.80900000000000005</v>
      </c>
      <c r="I60" s="39">
        <v>0.877</v>
      </c>
      <c r="J60" s="36">
        <f>SUM(J6:J59)</f>
        <v>408</v>
      </c>
      <c r="K60" s="81">
        <v>0.1128</v>
      </c>
      <c r="L60" s="82">
        <v>0.1283</v>
      </c>
      <c r="M60" s="38">
        <v>0</v>
      </c>
      <c r="N60" s="38">
        <v>0.30007</v>
      </c>
      <c r="O60" s="38">
        <v>0.71343000000000001</v>
      </c>
      <c r="P60" s="38">
        <v>1.26749</v>
      </c>
      <c r="Q60" s="39">
        <v>2.0161699999999998</v>
      </c>
      <c r="R60" s="26"/>
    </row>
    <row r="61" spans="1:18" ht="13.2" customHeight="1" x14ac:dyDescent="0.25">
      <c r="B61" s="5"/>
      <c r="C61" s="84"/>
      <c r="D61" s="17"/>
      <c r="E61" s="18"/>
      <c r="F61" s="18"/>
      <c r="G61" s="18"/>
      <c r="H61" s="5"/>
      <c r="I61" s="79"/>
      <c r="J61" s="79"/>
      <c r="K61" s="16"/>
      <c r="L61" s="16"/>
      <c r="M61" s="16"/>
      <c r="N61" s="16"/>
      <c r="O61" s="16"/>
    </row>
    <row r="62" spans="1:18" ht="13.2" customHeight="1" x14ac:dyDescent="0.25">
      <c r="M62" s="72"/>
      <c r="N62" s="72"/>
    </row>
    <row r="63" spans="1:18" ht="13.2" customHeight="1" x14ac:dyDescent="0.25">
      <c r="A63" s="116" t="s">
        <v>67</v>
      </c>
    </row>
    <row r="64" spans="1:18" s="121" customFormat="1" x14ac:dyDescent="0.25">
      <c r="A64" s="117" t="s">
        <v>243</v>
      </c>
      <c r="B64" s="118"/>
      <c r="C64" s="118"/>
      <c r="D64" s="119"/>
      <c r="E64" s="119"/>
      <c r="F64" s="119"/>
      <c r="G64" s="120"/>
    </row>
    <row r="65" spans="1:9" s="121" customFormat="1" x14ac:dyDescent="0.25">
      <c r="A65" s="117" t="s">
        <v>244</v>
      </c>
      <c r="F65" s="120"/>
      <c r="G65" s="120"/>
      <c r="H65" s="120"/>
      <c r="I65" s="120"/>
    </row>
    <row r="66" spans="1:9" s="121" customFormat="1" x14ac:dyDescent="0.25">
      <c r="A66" s="113" t="s">
        <v>245</v>
      </c>
      <c r="B66" s="118"/>
      <c r="C66" s="118"/>
      <c r="D66" s="119"/>
      <c r="E66" s="119"/>
      <c r="F66" s="119"/>
      <c r="G66" s="120"/>
    </row>
    <row r="67" spans="1:9" s="121" customFormat="1" x14ac:dyDescent="0.25">
      <c r="A67" s="113" t="s">
        <v>301</v>
      </c>
      <c r="B67" s="118"/>
      <c r="C67" s="118"/>
      <c r="D67" s="118"/>
      <c r="E67" s="118"/>
      <c r="F67" s="119"/>
      <c r="G67" s="120"/>
      <c r="H67" s="120"/>
      <c r="I67" s="120"/>
    </row>
    <row r="68" spans="1:9" s="121" customFormat="1" ht="15.6" x14ac:dyDescent="0.25">
      <c r="A68" s="113" t="s">
        <v>302</v>
      </c>
      <c r="B68" s="118"/>
      <c r="C68" s="118"/>
      <c r="D68" s="118"/>
      <c r="E68" s="118"/>
      <c r="F68" s="119"/>
      <c r="G68" s="120"/>
      <c r="H68" s="120"/>
      <c r="I68" s="120"/>
    </row>
    <row r="69" spans="1:9" s="121" customFormat="1" x14ac:dyDescent="0.25">
      <c r="A69" s="113" t="s">
        <v>106</v>
      </c>
      <c r="B69" s="118"/>
      <c r="C69" s="118"/>
      <c r="D69" s="118"/>
      <c r="E69" s="118"/>
      <c r="F69" s="119"/>
      <c r="G69" s="120"/>
      <c r="H69" s="120"/>
      <c r="I69" s="120"/>
    </row>
    <row r="70" spans="1:9" s="121" customFormat="1" x14ac:dyDescent="0.25">
      <c r="A70" s="113" t="s">
        <v>107</v>
      </c>
      <c r="B70" s="118"/>
      <c r="C70" s="118"/>
      <c r="D70" s="118"/>
      <c r="E70" s="118"/>
      <c r="F70" s="119"/>
      <c r="G70" s="120"/>
      <c r="H70" s="120"/>
      <c r="I70" s="120"/>
    </row>
    <row r="71" spans="1:9" ht="13.2" customHeight="1" x14ac:dyDescent="0.25">
      <c r="A71" s="116" t="s">
        <v>246</v>
      </c>
    </row>
    <row r="72" spans="1:9" ht="13.2" customHeight="1" x14ac:dyDescent="0.25">
      <c r="A72" s="116" t="s">
        <v>247</v>
      </c>
    </row>
    <row r="73" spans="1:9" ht="13.2" customHeight="1" x14ac:dyDescent="0.25">
      <c r="A73" s="5" t="s">
        <v>286</v>
      </c>
    </row>
    <row r="74" spans="1:9" ht="13.2" customHeight="1" x14ac:dyDescent="0.25">
      <c r="A74" s="5" t="s">
        <v>248</v>
      </c>
    </row>
    <row r="75" spans="1:9" ht="13.2" customHeight="1" x14ac:dyDescent="0.25">
      <c r="A75" s="116" t="s">
        <v>249</v>
      </c>
    </row>
    <row r="76" spans="1:9" ht="13.2" customHeight="1" x14ac:dyDescent="0.25">
      <c r="A76" s="5" t="s">
        <v>59</v>
      </c>
    </row>
  </sheetData>
  <customSheetViews>
    <customSheetView guid="{2418AE82-915D-436E-9D4B-3CAD6FAE3E8E}">
      <selection activeCell="C13" sqref="C13"/>
      <pageMargins left="0.7" right="0.7" top="0.75" bottom="0.75" header="0.3" footer="0.3"/>
      <pageSetup orientation="portrait" r:id="rId1"/>
    </customSheetView>
    <customSheetView guid="{6F98E089-40A3-4546-B8EA-5F1508FF71B4}" topLeftCell="A50">
      <selection activeCell="I73" sqref="I73"/>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81" workbookViewId="0">
      <selection activeCell="A69" sqref="A69"/>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ht="12.75" customHeight="1" x14ac:dyDescent="0.25">
      <c r="A1" s="567" t="s">
        <v>68</v>
      </c>
      <c r="B1" s="568"/>
      <c r="C1" s="568"/>
      <c r="D1" s="568"/>
      <c r="E1" s="568"/>
      <c r="F1" s="568"/>
      <c r="G1" s="568"/>
      <c r="H1" s="568"/>
      <c r="I1" s="568"/>
      <c r="J1" s="568"/>
      <c r="K1" s="568"/>
      <c r="L1" s="568"/>
      <c r="M1" s="568"/>
      <c r="N1" s="568"/>
      <c r="O1" s="568"/>
      <c r="P1" s="568"/>
      <c r="Q1" s="568"/>
    </row>
    <row r="2" spans="1:18" s="5" customFormat="1" ht="12.75" customHeight="1" x14ac:dyDescent="0.25">
      <c r="A2" s="567" t="s">
        <v>242</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185</v>
      </c>
      <c r="B3" s="570"/>
      <c r="C3" s="570"/>
      <c r="D3" s="570"/>
      <c r="E3" s="570"/>
      <c r="F3" s="570"/>
      <c r="G3" s="570"/>
      <c r="H3" s="570"/>
      <c r="I3" s="570"/>
      <c r="J3" s="570"/>
      <c r="K3" s="570"/>
      <c r="L3" s="570"/>
      <c r="M3" s="570"/>
      <c r="N3" s="570"/>
      <c r="O3" s="570"/>
      <c r="P3" s="570"/>
      <c r="Q3" s="570"/>
    </row>
    <row r="4" spans="1:18" s="8" customFormat="1" ht="16.2" thickTop="1" x14ac:dyDescent="0.25">
      <c r="A4" s="127"/>
      <c r="B4" s="127"/>
      <c r="C4" s="7"/>
      <c r="D4" s="7"/>
      <c r="E4" s="571" t="s">
        <v>0</v>
      </c>
      <c r="F4" s="571"/>
      <c r="G4" s="1"/>
      <c r="H4" s="572" t="s">
        <v>1</v>
      </c>
      <c r="I4" s="573"/>
      <c r="J4" s="574" t="s">
        <v>2</v>
      </c>
      <c r="K4" s="575"/>
      <c r="L4" s="576"/>
      <c r="M4" s="575" t="s">
        <v>105</v>
      </c>
      <c r="N4" s="575"/>
      <c r="O4" s="575"/>
      <c r="P4" s="571"/>
      <c r="Q4" s="576"/>
      <c r="R4" s="6"/>
    </row>
    <row r="5" spans="1:18" s="8" customFormat="1" ht="55.5" customHeight="1" x14ac:dyDescent="0.25">
      <c r="A5" s="9" t="s">
        <v>3</v>
      </c>
      <c r="B5" s="269" t="s">
        <v>100</v>
      </c>
      <c r="C5" s="4" t="s">
        <v>101</v>
      </c>
      <c r="D5" s="4" t="s">
        <v>102</v>
      </c>
      <c r="E5" s="10" t="s">
        <v>4</v>
      </c>
      <c r="F5" s="11" t="s">
        <v>5</v>
      </c>
      <c r="G5" s="11" t="s">
        <v>6</v>
      </c>
      <c r="H5" s="11" t="s">
        <v>7</v>
      </c>
      <c r="I5" s="12" t="s">
        <v>8</v>
      </c>
      <c r="J5" s="2" t="s">
        <v>66</v>
      </c>
      <c r="K5" s="2" t="s">
        <v>103</v>
      </c>
      <c r="L5" s="4" t="s">
        <v>104</v>
      </c>
      <c r="M5" s="13">
        <v>0.1</v>
      </c>
      <c r="N5" s="13">
        <v>0.25</v>
      </c>
      <c r="O5" s="2" t="s">
        <v>10</v>
      </c>
      <c r="P5" s="13">
        <v>0.75</v>
      </c>
      <c r="Q5" s="14">
        <v>0.9</v>
      </c>
    </row>
    <row r="6" spans="1:18" s="27" customFormat="1" ht="13.5" customHeight="1" x14ac:dyDescent="0.25">
      <c r="A6" s="87" t="s">
        <v>61</v>
      </c>
      <c r="B6" s="496" t="s">
        <v>284</v>
      </c>
      <c r="C6" s="525" t="s">
        <v>284</v>
      </c>
      <c r="D6" s="90">
        <v>1</v>
      </c>
      <c r="E6" s="91" t="s">
        <v>278</v>
      </c>
      <c r="F6" s="91" t="s">
        <v>278</v>
      </c>
      <c r="G6" s="91" t="s">
        <v>278</v>
      </c>
      <c r="H6" s="91" t="s">
        <v>278</v>
      </c>
      <c r="I6" s="255" t="s">
        <v>278</v>
      </c>
      <c r="J6" s="91" t="s">
        <v>278</v>
      </c>
      <c r="K6" s="91" t="s">
        <v>278</v>
      </c>
      <c r="L6" s="255" t="s">
        <v>278</v>
      </c>
      <c r="M6" s="91" t="s">
        <v>278</v>
      </c>
      <c r="N6" s="91" t="s">
        <v>278</v>
      </c>
      <c r="O6" s="91" t="s">
        <v>278</v>
      </c>
      <c r="P6" s="91" t="s">
        <v>278</v>
      </c>
      <c r="Q6" s="255" t="s">
        <v>278</v>
      </c>
      <c r="R6" s="26"/>
    </row>
    <row r="7" spans="1:18" s="27" customFormat="1" ht="13.5" customHeight="1" x14ac:dyDescent="0.25">
      <c r="A7" s="88" t="s">
        <v>11</v>
      </c>
      <c r="B7" s="67" t="s">
        <v>284</v>
      </c>
      <c r="C7" s="513" t="s">
        <v>285</v>
      </c>
      <c r="D7" s="92">
        <v>9</v>
      </c>
      <c r="E7" s="91">
        <v>38</v>
      </c>
      <c r="F7" s="97">
        <v>34.731999999999999</v>
      </c>
      <c r="G7" s="97">
        <v>1.0940000000000001</v>
      </c>
      <c r="H7" s="97">
        <v>0.78500000000000003</v>
      </c>
      <c r="I7" s="98">
        <v>1.486</v>
      </c>
      <c r="J7" s="91">
        <v>8</v>
      </c>
      <c r="K7" s="91" t="s">
        <v>278</v>
      </c>
      <c r="L7" s="255" t="s">
        <v>278</v>
      </c>
      <c r="M7" s="91" t="s">
        <v>278</v>
      </c>
      <c r="N7" s="91" t="s">
        <v>278</v>
      </c>
      <c r="O7" s="91" t="s">
        <v>278</v>
      </c>
      <c r="P7" s="91" t="s">
        <v>278</v>
      </c>
      <c r="Q7" s="255" t="s">
        <v>278</v>
      </c>
      <c r="R7" s="26"/>
    </row>
    <row r="8" spans="1:18" s="27" customFormat="1" ht="13.5" customHeight="1" x14ac:dyDescent="0.25">
      <c r="A8" s="88" t="s">
        <v>12</v>
      </c>
      <c r="B8" s="67"/>
      <c r="C8" s="526"/>
      <c r="D8" s="92">
        <v>7</v>
      </c>
      <c r="E8" s="91">
        <v>38</v>
      </c>
      <c r="F8" s="97">
        <v>32.957999999999998</v>
      </c>
      <c r="G8" s="97">
        <v>1.153</v>
      </c>
      <c r="H8" s="97">
        <v>0.82799999999999996</v>
      </c>
      <c r="I8" s="98">
        <v>1.5660000000000001</v>
      </c>
      <c r="J8" s="91">
        <v>7</v>
      </c>
      <c r="K8" s="91" t="s">
        <v>278</v>
      </c>
      <c r="L8" s="255" t="s">
        <v>278</v>
      </c>
      <c r="M8" s="91" t="s">
        <v>278</v>
      </c>
      <c r="N8" s="91" t="s">
        <v>278</v>
      </c>
      <c r="O8" s="91" t="s">
        <v>278</v>
      </c>
      <c r="P8" s="91" t="s">
        <v>278</v>
      </c>
      <c r="Q8" s="255" t="s">
        <v>278</v>
      </c>
      <c r="R8" s="26"/>
    </row>
    <row r="9" spans="1:18" s="27" customFormat="1" ht="13.5" customHeight="1" x14ac:dyDescent="0.25">
      <c r="A9" s="88" t="s">
        <v>13</v>
      </c>
      <c r="B9" s="67" t="s">
        <v>284</v>
      </c>
      <c r="C9" s="513" t="s">
        <v>284</v>
      </c>
      <c r="D9" s="92">
        <v>7</v>
      </c>
      <c r="E9" s="91">
        <v>31</v>
      </c>
      <c r="F9" s="97">
        <v>34.348999999999997</v>
      </c>
      <c r="G9" s="97">
        <v>0.90300000000000002</v>
      </c>
      <c r="H9" s="97">
        <v>0.624</v>
      </c>
      <c r="I9" s="98">
        <v>1.2649999999999999</v>
      </c>
      <c r="J9" s="91">
        <v>7</v>
      </c>
      <c r="K9" s="91" t="s">
        <v>278</v>
      </c>
      <c r="L9" s="255" t="s">
        <v>278</v>
      </c>
      <c r="M9" s="91" t="s">
        <v>278</v>
      </c>
      <c r="N9" s="91" t="s">
        <v>278</v>
      </c>
      <c r="O9" s="91" t="s">
        <v>278</v>
      </c>
      <c r="P9" s="91" t="s">
        <v>278</v>
      </c>
      <c r="Q9" s="255" t="s">
        <v>278</v>
      </c>
      <c r="R9" s="26"/>
    </row>
    <row r="10" spans="1:18" s="27" customFormat="1" ht="13.5" customHeight="1" x14ac:dyDescent="0.25">
      <c r="A10" s="88" t="s">
        <v>14</v>
      </c>
      <c r="B10" s="67" t="s">
        <v>284</v>
      </c>
      <c r="C10" s="526" t="s">
        <v>284</v>
      </c>
      <c r="D10" s="92">
        <v>24</v>
      </c>
      <c r="E10" s="91">
        <v>346</v>
      </c>
      <c r="F10" s="97">
        <v>360.09300000000002</v>
      </c>
      <c r="G10" s="97">
        <v>0.96099999999999997</v>
      </c>
      <c r="H10" s="97">
        <v>0.86399999999999999</v>
      </c>
      <c r="I10" s="98">
        <v>1.0660000000000001</v>
      </c>
      <c r="J10" s="91">
        <v>24</v>
      </c>
      <c r="K10" s="29">
        <v>0.20830000000000001</v>
      </c>
      <c r="L10" s="30">
        <v>0.16669999999999999</v>
      </c>
      <c r="M10" s="24">
        <v>0.28305999999999998</v>
      </c>
      <c r="N10" s="24">
        <v>0.39818999999999999</v>
      </c>
      <c r="O10" s="24">
        <v>0.81650999999999996</v>
      </c>
      <c r="P10" s="24">
        <v>1.0665899999999999</v>
      </c>
      <c r="Q10" s="25">
        <v>1.8471900000000001</v>
      </c>
      <c r="R10" s="26"/>
    </row>
    <row r="11" spans="1:18" s="27" customFormat="1" ht="13.5" customHeight="1" x14ac:dyDescent="0.25">
      <c r="A11" s="88" t="s">
        <v>15</v>
      </c>
      <c r="B11" s="67" t="s">
        <v>284</v>
      </c>
      <c r="C11" s="513" t="s">
        <v>284</v>
      </c>
      <c r="D11" s="92">
        <v>8</v>
      </c>
      <c r="E11" s="91">
        <v>86</v>
      </c>
      <c r="F11" s="97">
        <v>62.841999999999999</v>
      </c>
      <c r="G11" s="97">
        <v>1.369</v>
      </c>
      <c r="H11" s="97">
        <v>1.101</v>
      </c>
      <c r="I11" s="98">
        <v>1.6819999999999999</v>
      </c>
      <c r="J11" s="91">
        <v>8</v>
      </c>
      <c r="K11" s="29" t="s">
        <v>278</v>
      </c>
      <c r="L11" s="30" t="s">
        <v>278</v>
      </c>
      <c r="M11" s="29" t="s">
        <v>278</v>
      </c>
      <c r="N11" s="29" t="s">
        <v>278</v>
      </c>
      <c r="O11" s="29" t="s">
        <v>278</v>
      </c>
      <c r="P11" s="29" t="s">
        <v>278</v>
      </c>
      <c r="Q11" s="30" t="s">
        <v>278</v>
      </c>
      <c r="R11" s="26"/>
    </row>
    <row r="12" spans="1:18" s="27" customFormat="1" ht="13.5" customHeight="1" x14ac:dyDescent="0.25">
      <c r="A12" s="88" t="s">
        <v>16</v>
      </c>
      <c r="B12" s="67" t="s">
        <v>285</v>
      </c>
      <c r="C12" s="513" t="s">
        <v>284</v>
      </c>
      <c r="D12" s="92">
        <v>3</v>
      </c>
      <c r="E12" s="91" t="s">
        <v>278</v>
      </c>
      <c r="F12" s="91" t="s">
        <v>278</v>
      </c>
      <c r="G12" s="91" t="s">
        <v>278</v>
      </c>
      <c r="H12" s="91" t="s">
        <v>278</v>
      </c>
      <c r="I12" s="255" t="s">
        <v>278</v>
      </c>
      <c r="J12" s="91" t="s">
        <v>278</v>
      </c>
      <c r="K12" s="91" t="s">
        <v>278</v>
      </c>
      <c r="L12" s="255" t="s">
        <v>278</v>
      </c>
      <c r="M12" s="91" t="s">
        <v>278</v>
      </c>
      <c r="N12" s="91" t="s">
        <v>278</v>
      </c>
      <c r="O12" s="91" t="s">
        <v>278</v>
      </c>
      <c r="P12" s="91" t="s">
        <v>278</v>
      </c>
      <c r="Q12" s="255" t="s">
        <v>278</v>
      </c>
      <c r="R12" s="26"/>
    </row>
    <row r="13" spans="1:18" s="27" customFormat="1" ht="13.5" customHeight="1" x14ac:dyDescent="0.25">
      <c r="A13" s="88" t="s">
        <v>62</v>
      </c>
      <c r="B13" s="67" t="s">
        <v>285</v>
      </c>
      <c r="C13" s="314" t="s">
        <v>285</v>
      </c>
      <c r="D13" s="92">
        <v>2</v>
      </c>
      <c r="E13" s="91" t="s">
        <v>278</v>
      </c>
      <c r="F13" s="91" t="s">
        <v>278</v>
      </c>
      <c r="G13" s="91" t="s">
        <v>278</v>
      </c>
      <c r="H13" s="91" t="s">
        <v>278</v>
      </c>
      <c r="I13" s="255" t="s">
        <v>278</v>
      </c>
      <c r="J13" s="91" t="s">
        <v>278</v>
      </c>
      <c r="K13" s="91" t="s">
        <v>278</v>
      </c>
      <c r="L13" s="255" t="s">
        <v>278</v>
      </c>
      <c r="M13" s="91" t="s">
        <v>278</v>
      </c>
      <c r="N13" s="91" t="s">
        <v>278</v>
      </c>
      <c r="O13" s="91" t="s">
        <v>278</v>
      </c>
      <c r="P13" s="91" t="s">
        <v>278</v>
      </c>
      <c r="Q13" s="255" t="s">
        <v>278</v>
      </c>
      <c r="R13" s="26"/>
    </row>
    <row r="14" spans="1:18" s="27" customFormat="1" ht="13.5" customHeight="1" x14ac:dyDescent="0.25">
      <c r="A14" s="88" t="s">
        <v>63</v>
      </c>
      <c r="B14" s="67"/>
      <c r="C14" s="527"/>
      <c r="D14" s="255">
        <v>1</v>
      </c>
      <c r="E14" s="91" t="s">
        <v>278</v>
      </c>
      <c r="F14" s="91" t="s">
        <v>278</v>
      </c>
      <c r="G14" s="91" t="s">
        <v>278</v>
      </c>
      <c r="H14" s="91" t="s">
        <v>278</v>
      </c>
      <c r="I14" s="255" t="s">
        <v>278</v>
      </c>
      <c r="J14" s="91" t="s">
        <v>278</v>
      </c>
      <c r="K14" s="91" t="s">
        <v>278</v>
      </c>
      <c r="L14" s="255" t="s">
        <v>278</v>
      </c>
      <c r="M14" s="91" t="s">
        <v>278</v>
      </c>
      <c r="N14" s="91" t="s">
        <v>278</v>
      </c>
      <c r="O14" s="91" t="s">
        <v>278</v>
      </c>
      <c r="P14" s="91" t="s">
        <v>278</v>
      </c>
      <c r="Q14" s="255" t="s">
        <v>278</v>
      </c>
      <c r="R14" s="26"/>
    </row>
    <row r="15" spans="1:18" s="27" customFormat="1" ht="13.5" customHeight="1" x14ac:dyDescent="0.25">
      <c r="A15" s="88" t="s">
        <v>17</v>
      </c>
      <c r="B15" s="67" t="s">
        <v>284</v>
      </c>
      <c r="C15" s="513" t="s">
        <v>284</v>
      </c>
      <c r="D15" s="255">
        <v>28</v>
      </c>
      <c r="E15" s="91">
        <v>180</v>
      </c>
      <c r="F15" s="97">
        <v>273.30200000000002</v>
      </c>
      <c r="G15" s="97">
        <v>0.65900000000000003</v>
      </c>
      <c r="H15" s="97">
        <v>0.56799999999999995</v>
      </c>
      <c r="I15" s="98">
        <v>0.76</v>
      </c>
      <c r="J15" s="91">
        <v>28</v>
      </c>
      <c r="K15" s="29">
        <v>0.1429</v>
      </c>
      <c r="L15" s="30">
        <v>0.28570000000000001</v>
      </c>
      <c r="M15" s="24">
        <v>0</v>
      </c>
      <c r="N15" s="24">
        <v>0.24484</v>
      </c>
      <c r="O15" s="24">
        <v>0.60143999999999997</v>
      </c>
      <c r="P15" s="24">
        <v>0.92928999999999995</v>
      </c>
      <c r="Q15" s="25">
        <v>1.7783800000000001</v>
      </c>
      <c r="R15" s="26"/>
    </row>
    <row r="16" spans="1:18" s="27" customFormat="1" ht="13.5" customHeight="1" x14ac:dyDescent="0.25">
      <c r="A16" s="88" t="s">
        <v>18</v>
      </c>
      <c r="B16" s="67" t="s">
        <v>285</v>
      </c>
      <c r="C16" s="128" t="s">
        <v>285</v>
      </c>
      <c r="D16" s="255">
        <v>16</v>
      </c>
      <c r="E16" s="91">
        <v>172</v>
      </c>
      <c r="F16" s="97">
        <v>133.78100000000001</v>
      </c>
      <c r="G16" s="97">
        <v>1.286</v>
      </c>
      <c r="H16" s="97">
        <v>1.1040000000000001</v>
      </c>
      <c r="I16" s="98">
        <v>1.4890000000000001</v>
      </c>
      <c r="J16" s="91">
        <v>15</v>
      </c>
      <c r="K16" s="29">
        <v>0.33329999999999999</v>
      </c>
      <c r="L16" s="30">
        <v>6.6699999999999995E-2</v>
      </c>
      <c r="M16" s="24" t="s">
        <v>278</v>
      </c>
      <c r="N16" s="24" t="s">
        <v>278</v>
      </c>
      <c r="O16" s="24" t="s">
        <v>278</v>
      </c>
      <c r="P16" s="24" t="s">
        <v>278</v>
      </c>
      <c r="Q16" s="25" t="s">
        <v>278</v>
      </c>
      <c r="R16" s="26"/>
    </row>
    <row r="17" spans="1:18" s="27" customFormat="1" ht="13.5" customHeight="1" x14ac:dyDescent="0.25">
      <c r="A17" s="88" t="s">
        <v>74</v>
      </c>
      <c r="B17" s="67"/>
      <c r="C17" s="513" t="s">
        <v>284</v>
      </c>
      <c r="D17" s="388" t="s">
        <v>278</v>
      </c>
      <c r="E17" s="91" t="s">
        <v>278</v>
      </c>
      <c r="F17" s="97" t="s">
        <v>278</v>
      </c>
      <c r="G17" s="97" t="s">
        <v>278</v>
      </c>
      <c r="H17" s="97" t="s">
        <v>278</v>
      </c>
      <c r="I17" s="98" t="s">
        <v>278</v>
      </c>
      <c r="J17" s="91" t="s">
        <v>278</v>
      </c>
      <c r="K17" s="91" t="s">
        <v>278</v>
      </c>
      <c r="L17" s="255" t="s">
        <v>278</v>
      </c>
      <c r="M17" s="91" t="s">
        <v>278</v>
      </c>
      <c r="N17" s="91" t="s">
        <v>278</v>
      </c>
      <c r="O17" s="91" t="s">
        <v>278</v>
      </c>
      <c r="P17" s="91" t="s">
        <v>278</v>
      </c>
      <c r="Q17" s="255" t="s">
        <v>278</v>
      </c>
      <c r="R17" s="26"/>
    </row>
    <row r="18" spans="1:18" s="27" customFormat="1" ht="13.5" customHeight="1" x14ac:dyDescent="0.25">
      <c r="A18" s="88" t="s">
        <v>19</v>
      </c>
      <c r="B18" s="67" t="s">
        <v>285</v>
      </c>
      <c r="C18" s="513" t="s">
        <v>284</v>
      </c>
      <c r="D18" s="122" t="s">
        <v>278</v>
      </c>
      <c r="E18" s="91" t="s">
        <v>278</v>
      </c>
      <c r="F18" s="97" t="s">
        <v>278</v>
      </c>
      <c r="G18" s="97" t="s">
        <v>278</v>
      </c>
      <c r="H18" s="97" t="s">
        <v>278</v>
      </c>
      <c r="I18" s="98" t="s">
        <v>278</v>
      </c>
      <c r="J18" s="91" t="s">
        <v>278</v>
      </c>
      <c r="K18" s="91" t="s">
        <v>278</v>
      </c>
      <c r="L18" s="255" t="s">
        <v>278</v>
      </c>
      <c r="M18" s="91" t="s">
        <v>278</v>
      </c>
      <c r="N18" s="91" t="s">
        <v>278</v>
      </c>
      <c r="O18" s="91" t="s">
        <v>278</v>
      </c>
      <c r="P18" s="91" t="s">
        <v>278</v>
      </c>
      <c r="Q18" s="255" t="s">
        <v>278</v>
      </c>
      <c r="R18" s="26"/>
    </row>
    <row r="19" spans="1:18" s="27" customFormat="1" ht="13.5" customHeight="1" x14ac:dyDescent="0.25">
      <c r="A19" s="88" t="s">
        <v>20</v>
      </c>
      <c r="B19" s="67" t="s">
        <v>284</v>
      </c>
      <c r="C19" s="513" t="s">
        <v>284</v>
      </c>
      <c r="D19" s="92">
        <v>3</v>
      </c>
      <c r="E19" s="91" t="s">
        <v>278</v>
      </c>
      <c r="F19" s="91" t="s">
        <v>278</v>
      </c>
      <c r="G19" s="91" t="s">
        <v>278</v>
      </c>
      <c r="H19" s="91" t="s">
        <v>278</v>
      </c>
      <c r="I19" s="255" t="s">
        <v>278</v>
      </c>
      <c r="J19" s="91" t="s">
        <v>278</v>
      </c>
      <c r="K19" s="91" t="s">
        <v>278</v>
      </c>
      <c r="L19" s="255" t="s">
        <v>278</v>
      </c>
      <c r="M19" s="91" t="s">
        <v>278</v>
      </c>
      <c r="N19" s="91" t="s">
        <v>278</v>
      </c>
      <c r="O19" s="91" t="s">
        <v>278</v>
      </c>
      <c r="P19" s="91" t="s">
        <v>278</v>
      </c>
      <c r="Q19" s="255" t="s">
        <v>278</v>
      </c>
      <c r="R19" s="26"/>
    </row>
    <row r="20" spans="1:18" s="27" customFormat="1" ht="13.5" customHeight="1" x14ac:dyDescent="0.25">
      <c r="A20" s="88" t="s">
        <v>21</v>
      </c>
      <c r="B20" s="67" t="s">
        <v>284</v>
      </c>
      <c r="C20" s="513" t="s">
        <v>284</v>
      </c>
      <c r="D20" s="92">
        <v>3</v>
      </c>
      <c r="E20" s="91" t="s">
        <v>278</v>
      </c>
      <c r="F20" s="91" t="s">
        <v>278</v>
      </c>
      <c r="G20" s="91" t="s">
        <v>278</v>
      </c>
      <c r="H20" s="91" t="s">
        <v>278</v>
      </c>
      <c r="I20" s="255" t="s">
        <v>278</v>
      </c>
      <c r="J20" s="91" t="s">
        <v>278</v>
      </c>
      <c r="K20" s="91" t="s">
        <v>278</v>
      </c>
      <c r="L20" s="255" t="s">
        <v>278</v>
      </c>
      <c r="M20" s="91" t="s">
        <v>278</v>
      </c>
      <c r="N20" s="91" t="s">
        <v>278</v>
      </c>
      <c r="O20" s="91" t="s">
        <v>278</v>
      </c>
      <c r="P20" s="91" t="s">
        <v>278</v>
      </c>
      <c r="Q20" s="255" t="s">
        <v>278</v>
      </c>
      <c r="R20" s="26"/>
    </row>
    <row r="21" spans="1:18" s="27" customFormat="1" ht="13.5" customHeight="1" x14ac:dyDescent="0.25">
      <c r="A21" s="88" t="s">
        <v>22</v>
      </c>
      <c r="B21" s="67" t="s">
        <v>284</v>
      </c>
      <c r="C21" s="513" t="s">
        <v>284</v>
      </c>
      <c r="D21" s="92">
        <v>9</v>
      </c>
      <c r="E21" s="91">
        <v>116</v>
      </c>
      <c r="F21" s="97">
        <v>124.254</v>
      </c>
      <c r="G21" s="97">
        <v>0.93400000000000005</v>
      </c>
      <c r="H21" s="97">
        <v>0.77500000000000002</v>
      </c>
      <c r="I21" s="98">
        <v>1.1160000000000001</v>
      </c>
      <c r="J21" s="91">
        <v>9</v>
      </c>
      <c r="K21" s="29" t="s">
        <v>278</v>
      </c>
      <c r="L21" s="30" t="s">
        <v>278</v>
      </c>
      <c r="M21" s="29" t="s">
        <v>278</v>
      </c>
      <c r="N21" s="29" t="s">
        <v>278</v>
      </c>
      <c r="O21" s="29" t="s">
        <v>278</v>
      </c>
      <c r="P21" s="29" t="s">
        <v>278</v>
      </c>
      <c r="Q21" s="30" t="s">
        <v>278</v>
      </c>
      <c r="R21" s="26"/>
    </row>
    <row r="22" spans="1:18" s="27" customFormat="1" ht="13.5" customHeight="1" x14ac:dyDescent="0.25">
      <c r="A22" s="88" t="s">
        <v>23</v>
      </c>
      <c r="B22" s="67" t="s">
        <v>285</v>
      </c>
      <c r="C22" s="513" t="s">
        <v>284</v>
      </c>
      <c r="D22" s="92">
        <v>13</v>
      </c>
      <c r="E22" s="91">
        <v>103</v>
      </c>
      <c r="F22" s="97">
        <v>78.584000000000003</v>
      </c>
      <c r="G22" s="97">
        <v>1.3109999999999999</v>
      </c>
      <c r="H22" s="97">
        <v>1.075</v>
      </c>
      <c r="I22" s="98">
        <v>1.583</v>
      </c>
      <c r="J22" s="91">
        <v>13</v>
      </c>
      <c r="K22" s="29">
        <v>0.23080000000000001</v>
      </c>
      <c r="L22" s="30">
        <v>0</v>
      </c>
      <c r="M22" s="24" t="s">
        <v>278</v>
      </c>
      <c r="N22" s="24" t="s">
        <v>278</v>
      </c>
      <c r="O22" s="24" t="s">
        <v>278</v>
      </c>
      <c r="P22" s="24" t="s">
        <v>278</v>
      </c>
      <c r="Q22" s="25" t="s">
        <v>278</v>
      </c>
      <c r="R22" s="26"/>
    </row>
    <row r="23" spans="1:18" s="27" customFormat="1" ht="13.5" customHeight="1" x14ac:dyDescent="0.25">
      <c r="A23" s="88" t="s">
        <v>24</v>
      </c>
      <c r="B23" s="67" t="s">
        <v>284</v>
      </c>
      <c r="C23" s="513" t="s">
        <v>284</v>
      </c>
      <c r="D23" s="92">
        <v>4</v>
      </c>
      <c r="E23" s="91" t="s">
        <v>278</v>
      </c>
      <c r="F23" s="91" t="s">
        <v>278</v>
      </c>
      <c r="G23" s="91" t="s">
        <v>278</v>
      </c>
      <c r="H23" s="91" t="s">
        <v>278</v>
      </c>
      <c r="I23" s="255" t="s">
        <v>278</v>
      </c>
      <c r="J23" s="91" t="s">
        <v>278</v>
      </c>
      <c r="K23" s="91" t="s">
        <v>278</v>
      </c>
      <c r="L23" s="255" t="s">
        <v>278</v>
      </c>
      <c r="M23" s="91" t="s">
        <v>278</v>
      </c>
      <c r="N23" s="91" t="s">
        <v>278</v>
      </c>
      <c r="O23" s="91" t="s">
        <v>278</v>
      </c>
      <c r="P23" s="91" t="s">
        <v>278</v>
      </c>
      <c r="Q23" s="255" t="s">
        <v>278</v>
      </c>
      <c r="R23" s="26"/>
    </row>
    <row r="24" spans="1:18" s="27" customFormat="1" ht="13.5" customHeight="1" x14ac:dyDescent="0.25">
      <c r="A24" s="88" t="s">
        <v>25</v>
      </c>
      <c r="B24" s="67" t="s">
        <v>285</v>
      </c>
      <c r="C24" s="513" t="s">
        <v>284</v>
      </c>
      <c r="D24" s="92">
        <v>9</v>
      </c>
      <c r="E24" s="91">
        <v>62</v>
      </c>
      <c r="F24" s="97">
        <v>65.286000000000001</v>
      </c>
      <c r="G24" s="97">
        <v>0.95</v>
      </c>
      <c r="H24" s="97">
        <v>0.73399999999999999</v>
      </c>
      <c r="I24" s="98">
        <v>1.2090000000000001</v>
      </c>
      <c r="J24" s="91">
        <v>9</v>
      </c>
      <c r="K24" s="29" t="s">
        <v>278</v>
      </c>
      <c r="L24" s="30" t="s">
        <v>278</v>
      </c>
      <c r="M24" s="29" t="s">
        <v>278</v>
      </c>
      <c r="N24" s="29" t="s">
        <v>278</v>
      </c>
      <c r="O24" s="29" t="s">
        <v>278</v>
      </c>
      <c r="P24" s="29" t="s">
        <v>278</v>
      </c>
      <c r="Q24" s="30" t="s">
        <v>278</v>
      </c>
      <c r="R24" s="26"/>
    </row>
    <row r="25" spans="1:18" s="27" customFormat="1" ht="13.5" customHeight="1" x14ac:dyDescent="0.25">
      <c r="A25" s="88" t="s">
        <v>26</v>
      </c>
      <c r="B25" s="67" t="s">
        <v>284</v>
      </c>
      <c r="C25" s="526" t="s">
        <v>285</v>
      </c>
      <c r="D25" s="92">
        <v>34</v>
      </c>
      <c r="E25" s="91">
        <v>84</v>
      </c>
      <c r="F25" s="97">
        <v>132.08500000000001</v>
      </c>
      <c r="G25" s="97">
        <v>0.63600000000000001</v>
      </c>
      <c r="H25" s="97">
        <v>0.51</v>
      </c>
      <c r="I25" s="98">
        <v>0.78300000000000003</v>
      </c>
      <c r="J25" s="91">
        <v>30</v>
      </c>
      <c r="K25" s="29">
        <v>0</v>
      </c>
      <c r="L25" s="30">
        <v>0.1333</v>
      </c>
      <c r="M25" s="24">
        <v>0</v>
      </c>
      <c r="N25" s="24">
        <v>0</v>
      </c>
      <c r="O25" s="24">
        <v>0.75371999999999995</v>
      </c>
      <c r="P25" s="24">
        <v>1.04541</v>
      </c>
      <c r="Q25" s="25">
        <v>1.3094699999999999</v>
      </c>
      <c r="R25" s="26"/>
    </row>
    <row r="26" spans="1:18" s="27" customFormat="1" ht="13.5" customHeight="1" x14ac:dyDescent="0.25">
      <c r="A26" s="88" t="s">
        <v>27</v>
      </c>
      <c r="B26" s="67" t="s">
        <v>284</v>
      </c>
      <c r="C26" s="513" t="s">
        <v>284</v>
      </c>
      <c r="D26" s="92">
        <v>14</v>
      </c>
      <c r="E26" s="91">
        <v>109</v>
      </c>
      <c r="F26" s="97">
        <v>79.153999999999996</v>
      </c>
      <c r="G26" s="97">
        <v>1.377</v>
      </c>
      <c r="H26" s="97">
        <v>1.1359999999999999</v>
      </c>
      <c r="I26" s="98">
        <v>1.655</v>
      </c>
      <c r="J26" s="91">
        <v>14</v>
      </c>
      <c r="K26" s="29">
        <v>0.42859999999999998</v>
      </c>
      <c r="L26" s="30">
        <v>0.1429</v>
      </c>
      <c r="M26" s="24" t="s">
        <v>278</v>
      </c>
      <c r="N26" s="24" t="s">
        <v>278</v>
      </c>
      <c r="O26" s="24" t="s">
        <v>278</v>
      </c>
      <c r="P26" s="24" t="s">
        <v>278</v>
      </c>
      <c r="Q26" s="25" t="s">
        <v>278</v>
      </c>
      <c r="R26" s="26"/>
    </row>
    <row r="27" spans="1:18" s="27" customFormat="1" ht="13.5" customHeight="1" x14ac:dyDescent="0.25">
      <c r="A27" s="88" t="s">
        <v>64</v>
      </c>
      <c r="B27" s="67" t="s">
        <v>285</v>
      </c>
      <c r="C27" s="513" t="s">
        <v>284</v>
      </c>
      <c r="D27" s="92">
        <v>2</v>
      </c>
      <c r="E27" s="91" t="s">
        <v>278</v>
      </c>
      <c r="F27" s="91" t="s">
        <v>278</v>
      </c>
      <c r="G27" s="91" t="s">
        <v>278</v>
      </c>
      <c r="H27" s="91" t="s">
        <v>278</v>
      </c>
      <c r="I27" s="255" t="s">
        <v>278</v>
      </c>
      <c r="J27" s="91" t="s">
        <v>278</v>
      </c>
      <c r="K27" s="91" t="s">
        <v>278</v>
      </c>
      <c r="L27" s="255" t="s">
        <v>278</v>
      </c>
      <c r="M27" s="91" t="s">
        <v>278</v>
      </c>
      <c r="N27" s="91" t="s">
        <v>278</v>
      </c>
      <c r="O27" s="91" t="s">
        <v>278</v>
      </c>
      <c r="P27" s="91" t="s">
        <v>278</v>
      </c>
      <c r="Q27" s="255" t="s">
        <v>278</v>
      </c>
      <c r="R27" s="26"/>
    </row>
    <row r="28" spans="1:18" s="27" customFormat="1" ht="13.5" customHeight="1" x14ac:dyDescent="0.25">
      <c r="A28" s="88" t="s">
        <v>28</v>
      </c>
      <c r="B28" s="67" t="s">
        <v>284</v>
      </c>
      <c r="C28" s="513" t="s">
        <v>284</v>
      </c>
      <c r="D28" s="122" t="s">
        <v>278</v>
      </c>
      <c r="E28" s="91" t="s">
        <v>278</v>
      </c>
      <c r="F28" s="97" t="s">
        <v>278</v>
      </c>
      <c r="G28" s="97" t="s">
        <v>278</v>
      </c>
      <c r="H28" s="97" t="s">
        <v>278</v>
      </c>
      <c r="I28" s="98" t="s">
        <v>278</v>
      </c>
      <c r="J28" s="91" t="s">
        <v>278</v>
      </c>
      <c r="K28" s="91" t="s">
        <v>278</v>
      </c>
      <c r="L28" s="255" t="s">
        <v>278</v>
      </c>
      <c r="M28" s="91" t="s">
        <v>278</v>
      </c>
      <c r="N28" s="91" t="s">
        <v>278</v>
      </c>
      <c r="O28" s="91" t="s">
        <v>278</v>
      </c>
      <c r="P28" s="91" t="s">
        <v>278</v>
      </c>
      <c r="Q28" s="255" t="s">
        <v>278</v>
      </c>
      <c r="R28" s="26"/>
    </row>
    <row r="29" spans="1:18" s="27" customFormat="1" ht="13.5" customHeight="1" x14ac:dyDescent="0.25">
      <c r="A29" s="88" t="s">
        <v>29</v>
      </c>
      <c r="B29" s="67" t="s">
        <v>284</v>
      </c>
      <c r="C29" s="513" t="s">
        <v>284</v>
      </c>
      <c r="D29" s="92">
        <v>21</v>
      </c>
      <c r="E29" s="91">
        <v>76</v>
      </c>
      <c r="F29" s="97">
        <v>79.376999999999995</v>
      </c>
      <c r="G29" s="97">
        <v>0.95699999999999996</v>
      </c>
      <c r="H29" s="97">
        <v>0.76</v>
      </c>
      <c r="I29" s="98">
        <v>1.1919999999999999</v>
      </c>
      <c r="J29" s="91">
        <v>20</v>
      </c>
      <c r="K29" s="29">
        <v>0.1</v>
      </c>
      <c r="L29" s="30">
        <v>0.2</v>
      </c>
      <c r="M29" s="24">
        <v>0</v>
      </c>
      <c r="N29" s="24">
        <v>0</v>
      </c>
      <c r="O29" s="24">
        <v>0.35322999999999999</v>
      </c>
      <c r="P29" s="24">
        <v>1.20007</v>
      </c>
      <c r="Q29" s="25">
        <v>1.8365499999999999</v>
      </c>
      <c r="R29" s="26"/>
    </row>
    <row r="30" spans="1:18" s="27" customFormat="1" ht="13.5" customHeight="1" x14ac:dyDescent="0.25">
      <c r="A30" s="88" t="s">
        <v>30</v>
      </c>
      <c r="B30" s="67" t="s">
        <v>284</v>
      </c>
      <c r="C30" s="513" t="s">
        <v>284</v>
      </c>
      <c r="D30" s="92">
        <v>2</v>
      </c>
      <c r="E30" s="91" t="s">
        <v>278</v>
      </c>
      <c r="F30" s="91" t="s">
        <v>278</v>
      </c>
      <c r="G30" s="91" t="s">
        <v>278</v>
      </c>
      <c r="H30" s="91" t="s">
        <v>278</v>
      </c>
      <c r="I30" s="255" t="s">
        <v>278</v>
      </c>
      <c r="J30" s="91" t="s">
        <v>278</v>
      </c>
      <c r="K30" s="91" t="s">
        <v>278</v>
      </c>
      <c r="L30" s="255" t="s">
        <v>278</v>
      </c>
      <c r="M30" s="91" t="s">
        <v>278</v>
      </c>
      <c r="N30" s="91" t="s">
        <v>278</v>
      </c>
      <c r="O30" s="91" t="s">
        <v>278</v>
      </c>
      <c r="P30" s="91" t="s">
        <v>278</v>
      </c>
      <c r="Q30" s="255" t="s">
        <v>278</v>
      </c>
      <c r="R30" s="26"/>
    </row>
    <row r="31" spans="1:18" s="27" customFormat="1" ht="13.5" customHeight="1" x14ac:dyDescent="0.25">
      <c r="A31" s="88" t="s">
        <v>31</v>
      </c>
      <c r="B31" s="67" t="s">
        <v>284</v>
      </c>
      <c r="C31" s="526"/>
      <c r="D31" s="92">
        <v>11</v>
      </c>
      <c r="E31" s="91">
        <v>60</v>
      </c>
      <c r="F31" s="97">
        <v>56.899000000000001</v>
      </c>
      <c r="G31" s="97">
        <v>1.0549999999999999</v>
      </c>
      <c r="H31" s="97">
        <v>0.81200000000000006</v>
      </c>
      <c r="I31" s="98">
        <v>1.3480000000000001</v>
      </c>
      <c r="J31" s="91">
        <v>11</v>
      </c>
      <c r="K31" s="29">
        <v>9.0899999999999995E-2</v>
      </c>
      <c r="L31" s="30">
        <v>9.0899999999999995E-2</v>
      </c>
      <c r="M31" s="24" t="s">
        <v>278</v>
      </c>
      <c r="N31" s="24" t="s">
        <v>278</v>
      </c>
      <c r="O31" s="24" t="s">
        <v>278</v>
      </c>
      <c r="P31" s="24" t="s">
        <v>278</v>
      </c>
      <c r="Q31" s="25" t="s">
        <v>278</v>
      </c>
      <c r="R31" s="26"/>
    </row>
    <row r="32" spans="1:18" s="27" customFormat="1" ht="13.5" customHeight="1" x14ac:dyDescent="0.25">
      <c r="A32" s="88" t="s">
        <v>32</v>
      </c>
      <c r="B32" s="67" t="s">
        <v>285</v>
      </c>
      <c r="C32" s="513" t="s">
        <v>284</v>
      </c>
      <c r="D32" s="92">
        <v>9</v>
      </c>
      <c r="E32" s="91">
        <v>20</v>
      </c>
      <c r="F32" s="97">
        <v>52.996000000000002</v>
      </c>
      <c r="G32" s="97">
        <v>0.377</v>
      </c>
      <c r="H32" s="97">
        <v>0.23699999999999999</v>
      </c>
      <c r="I32" s="98">
        <v>0.57299999999999995</v>
      </c>
      <c r="J32" s="91">
        <v>9</v>
      </c>
      <c r="K32" s="29" t="s">
        <v>278</v>
      </c>
      <c r="L32" s="30" t="s">
        <v>278</v>
      </c>
      <c r="M32" s="29" t="s">
        <v>278</v>
      </c>
      <c r="N32" s="29" t="s">
        <v>278</v>
      </c>
      <c r="O32" s="29" t="s">
        <v>278</v>
      </c>
      <c r="P32" s="29" t="s">
        <v>278</v>
      </c>
      <c r="Q32" s="30" t="s">
        <v>278</v>
      </c>
      <c r="R32" s="26"/>
    </row>
    <row r="33" spans="1:18" s="27" customFormat="1" ht="13.5" customHeight="1" x14ac:dyDescent="0.25">
      <c r="A33" s="88" t="s">
        <v>33</v>
      </c>
      <c r="B33" s="67" t="s">
        <v>284</v>
      </c>
      <c r="C33" s="513" t="s">
        <v>284</v>
      </c>
      <c r="D33" s="92">
        <v>1</v>
      </c>
      <c r="E33" s="91" t="s">
        <v>278</v>
      </c>
      <c r="F33" s="91" t="s">
        <v>278</v>
      </c>
      <c r="G33" s="91" t="s">
        <v>278</v>
      </c>
      <c r="H33" s="91" t="s">
        <v>278</v>
      </c>
      <c r="I33" s="255" t="s">
        <v>278</v>
      </c>
      <c r="J33" s="91" t="s">
        <v>278</v>
      </c>
      <c r="K33" s="91" t="s">
        <v>278</v>
      </c>
      <c r="L33" s="255" t="s">
        <v>278</v>
      </c>
      <c r="M33" s="91" t="s">
        <v>278</v>
      </c>
      <c r="N33" s="91" t="s">
        <v>278</v>
      </c>
      <c r="O33" s="91" t="s">
        <v>278</v>
      </c>
      <c r="P33" s="91" t="s">
        <v>278</v>
      </c>
      <c r="Q33" s="255" t="s">
        <v>278</v>
      </c>
      <c r="R33" s="26"/>
    </row>
    <row r="34" spans="1:18" s="27" customFormat="1" ht="13.5" customHeight="1" x14ac:dyDescent="0.25">
      <c r="A34" s="88" t="s">
        <v>34</v>
      </c>
      <c r="B34" s="67" t="s">
        <v>284</v>
      </c>
      <c r="C34" s="513" t="s">
        <v>284</v>
      </c>
      <c r="D34" s="92">
        <v>10</v>
      </c>
      <c r="E34" s="91">
        <v>40</v>
      </c>
      <c r="F34" s="97">
        <v>59.076000000000001</v>
      </c>
      <c r="G34" s="97">
        <v>0.67700000000000005</v>
      </c>
      <c r="H34" s="97">
        <v>0.49</v>
      </c>
      <c r="I34" s="98">
        <v>0.91300000000000003</v>
      </c>
      <c r="J34" s="91">
        <v>10</v>
      </c>
      <c r="K34" s="389">
        <v>0</v>
      </c>
      <c r="L34" s="30">
        <v>0.2</v>
      </c>
      <c r="M34" s="24" t="s">
        <v>278</v>
      </c>
      <c r="N34" s="24" t="s">
        <v>278</v>
      </c>
      <c r="O34" s="24" t="s">
        <v>278</v>
      </c>
      <c r="P34" s="24" t="s">
        <v>278</v>
      </c>
      <c r="Q34" s="25" t="s">
        <v>278</v>
      </c>
      <c r="R34" s="26"/>
    </row>
    <row r="35" spans="1:18" s="27" customFormat="1" ht="13.5" customHeight="1" x14ac:dyDescent="0.25">
      <c r="A35" s="519" t="s">
        <v>35</v>
      </c>
      <c r="B35" s="520" t="s">
        <v>284</v>
      </c>
      <c r="C35" s="128" t="s">
        <v>284</v>
      </c>
      <c r="D35" s="92">
        <v>2</v>
      </c>
      <c r="E35" s="91" t="s">
        <v>278</v>
      </c>
      <c r="F35" s="91" t="s">
        <v>278</v>
      </c>
      <c r="G35" s="91" t="s">
        <v>278</v>
      </c>
      <c r="H35" s="91" t="s">
        <v>278</v>
      </c>
      <c r="I35" s="255" t="s">
        <v>278</v>
      </c>
      <c r="J35" s="91" t="s">
        <v>278</v>
      </c>
      <c r="K35" s="91" t="s">
        <v>278</v>
      </c>
      <c r="L35" s="255" t="s">
        <v>278</v>
      </c>
      <c r="M35" s="91" t="s">
        <v>278</v>
      </c>
      <c r="N35" s="91" t="s">
        <v>278</v>
      </c>
      <c r="O35" s="91" t="s">
        <v>278</v>
      </c>
      <c r="P35" s="91" t="s">
        <v>278</v>
      </c>
      <c r="Q35" s="255" t="s">
        <v>278</v>
      </c>
      <c r="R35" s="26"/>
    </row>
    <row r="36" spans="1:18" s="27" customFormat="1" ht="13.5" customHeight="1" x14ac:dyDescent="0.25">
      <c r="A36" s="88" t="s">
        <v>36</v>
      </c>
      <c r="B36" s="67" t="s">
        <v>285</v>
      </c>
      <c r="C36" s="513" t="s">
        <v>284</v>
      </c>
      <c r="D36" s="92">
        <v>4</v>
      </c>
      <c r="E36" s="91" t="s">
        <v>278</v>
      </c>
      <c r="F36" s="91" t="s">
        <v>278</v>
      </c>
      <c r="G36" s="91" t="s">
        <v>278</v>
      </c>
      <c r="H36" s="91" t="s">
        <v>278</v>
      </c>
      <c r="I36" s="255" t="s">
        <v>278</v>
      </c>
      <c r="J36" s="91" t="s">
        <v>278</v>
      </c>
      <c r="K36" s="91" t="s">
        <v>278</v>
      </c>
      <c r="L36" s="255" t="s">
        <v>278</v>
      </c>
      <c r="M36" s="91" t="s">
        <v>278</v>
      </c>
      <c r="N36" s="91" t="s">
        <v>278</v>
      </c>
      <c r="O36" s="91" t="s">
        <v>278</v>
      </c>
      <c r="P36" s="91" t="s">
        <v>278</v>
      </c>
      <c r="Q36" s="255" t="s">
        <v>278</v>
      </c>
      <c r="R36" s="26"/>
    </row>
    <row r="37" spans="1:18" s="27" customFormat="1" ht="13.5" customHeight="1" x14ac:dyDescent="0.25">
      <c r="A37" s="88" t="s">
        <v>37</v>
      </c>
      <c r="B37" s="67" t="s">
        <v>284</v>
      </c>
      <c r="C37" s="513" t="s">
        <v>284</v>
      </c>
      <c r="D37" s="122" t="s">
        <v>278</v>
      </c>
      <c r="E37" s="91" t="s">
        <v>278</v>
      </c>
      <c r="F37" s="97" t="s">
        <v>278</v>
      </c>
      <c r="G37" s="97" t="s">
        <v>278</v>
      </c>
      <c r="H37" s="97" t="s">
        <v>278</v>
      </c>
      <c r="I37" s="98" t="s">
        <v>278</v>
      </c>
      <c r="J37" s="91" t="s">
        <v>278</v>
      </c>
      <c r="K37" s="91" t="s">
        <v>278</v>
      </c>
      <c r="L37" s="255" t="s">
        <v>278</v>
      </c>
      <c r="M37" s="91" t="s">
        <v>278</v>
      </c>
      <c r="N37" s="91" t="s">
        <v>278</v>
      </c>
      <c r="O37" s="91" t="s">
        <v>278</v>
      </c>
      <c r="P37" s="91" t="s">
        <v>278</v>
      </c>
      <c r="Q37" s="255" t="s">
        <v>278</v>
      </c>
      <c r="R37" s="26"/>
    </row>
    <row r="38" spans="1:18" s="27" customFormat="1" ht="13.5" customHeight="1" x14ac:dyDescent="0.25">
      <c r="A38" s="88" t="s">
        <v>38</v>
      </c>
      <c r="B38" s="67" t="s">
        <v>284</v>
      </c>
      <c r="C38" s="513" t="s">
        <v>284</v>
      </c>
      <c r="D38" s="92">
        <v>12</v>
      </c>
      <c r="E38" s="91">
        <v>96</v>
      </c>
      <c r="F38" s="97">
        <v>76.158000000000001</v>
      </c>
      <c r="G38" s="97">
        <v>1.2609999999999999</v>
      </c>
      <c r="H38" s="97">
        <v>1.0269999999999999</v>
      </c>
      <c r="I38" s="98">
        <v>1.532</v>
      </c>
      <c r="J38" s="91">
        <v>11</v>
      </c>
      <c r="K38" s="389">
        <v>0.36359999999999998</v>
      </c>
      <c r="L38" s="30">
        <v>9.0899999999999995E-2</v>
      </c>
      <c r="M38" s="24" t="s">
        <v>278</v>
      </c>
      <c r="N38" s="24" t="s">
        <v>278</v>
      </c>
      <c r="O38" s="24" t="s">
        <v>278</v>
      </c>
      <c r="P38" s="24" t="s">
        <v>278</v>
      </c>
      <c r="Q38" s="25" t="s">
        <v>278</v>
      </c>
      <c r="R38" s="26"/>
    </row>
    <row r="39" spans="1:18" s="27" customFormat="1" ht="13.5" customHeight="1" x14ac:dyDescent="0.25">
      <c r="A39" s="88" t="s">
        <v>39</v>
      </c>
      <c r="B39" s="67" t="s">
        <v>284</v>
      </c>
      <c r="C39" s="513" t="s">
        <v>284</v>
      </c>
      <c r="D39" s="92">
        <v>3</v>
      </c>
      <c r="E39" s="91" t="s">
        <v>278</v>
      </c>
      <c r="F39" s="91" t="s">
        <v>278</v>
      </c>
      <c r="G39" s="91" t="s">
        <v>278</v>
      </c>
      <c r="H39" s="91" t="s">
        <v>278</v>
      </c>
      <c r="I39" s="255" t="s">
        <v>278</v>
      </c>
      <c r="J39" s="91" t="s">
        <v>278</v>
      </c>
      <c r="K39" s="91" t="s">
        <v>278</v>
      </c>
      <c r="L39" s="255" t="s">
        <v>278</v>
      </c>
      <c r="M39" s="91" t="s">
        <v>278</v>
      </c>
      <c r="N39" s="91" t="s">
        <v>278</v>
      </c>
      <c r="O39" s="91" t="s">
        <v>278</v>
      </c>
      <c r="P39" s="91" t="s">
        <v>278</v>
      </c>
      <c r="Q39" s="255" t="s">
        <v>278</v>
      </c>
      <c r="R39" s="26"/>
    </row>
    <row r="40" spans="1:18" s="27" customFormat="1" ht="13.5" customHeight="1" x14ac:dyDescent="0.25">
      <c r="A40" s="88" t="s">
        <v>40</v>
      </c>
      <c r="B40" s="67" t="s">
        <v>284</v>
      </c>
      <c r="C40" s="513" t="s">
        <v>284</v>
      </c>
      <c r="D40" s="92">
        <v>10</v>
      </c>
      <c r="E40" s="91">
        <v>68</v>
      </c>
      <c r="F40" s="97">
        <v>62.444000000000003</v>
      </c>
      <c r="G40" s="97">
        <v>1.089</v>
      </c>
      <c r="H40" s="97">
        <v>0.85199999999999998</v>
      </c>
      <c r="I40" s="98">
        <v>1.3720000000000001</v>
      </c>
      <c r="J40" s="91">
        <v>10</v>
      </c>
      <c r="K40" s="389">
        <v>0.2</v>
      </c>
      <c r="L40" s="30">
        <v>0.2</v>
      </c>
      <c r="M40" s="24" t="s">
        <v>278</v>
      </c>
      <c r="N40" s="24" t="s">
        <v>278</v>
      </c>
      <c r="O40" s="24" t="s">
        <v>278</v>
      </c>
      <c r="P40" s="24" t="s">
        <v>278</v>
      </c>
      <c r="Q40" s="25" t="s">
        <v>278</v>
      </c>
      <c r="R40" s="26"/>
    </row>
    <row r="41" spans="1:18" s="27" customFormat="1" ht="13.5" customHeight="1" x14ac:dyDescent="0.25">
      <c r="A41" s="88" t="s">
        <v>41</v>
      </c>
      <c r="B41" s="67"/>
      <c r="C41" s="526"/>
      <c r="D41" s="92">
        <v>1</v>
      </c>
      <c r="E41" s="91" t="s">
        <v>278</v>
      </c>
      <c r="F41" s="91" t="s">
        <v>278</v>
      </c>
      <c r="G41" s="91" t="s">
        <v>278</v>
      </c>
      <c r="H41" s="91" t="s">
        <v>278</v>
      </c>
      <c r="I41" s="255" t="s">
        <v>278</v>
      </c>
      <c r="J41" s="91" t="s">
        <v>278</v>
      </c>
      <c r="K41" s="91" t="s">
        <v>278</v>
      </c>
      <c r="L41" s="255" t="s">
        <v>278</v>
      </c>
      <c r="M41" s="91" t="s">
        <v>278</v>
      </c>
      <c r="N41" s="91" t="s">
        <v>278</v>
      </c>
      <c r="O41" s="91" t="s">
        <v>278</v>
      </c>
      <c r="P41" s="91" t="s">
        <v>278</v>
      </c>
      <c r="Q41" s="255" t="s">
        <v>278</v>
      </c>
      <c r="R41" s="26"/>
    </row>
    <row r="42" spans="1:18" s="27" customFormat="1" ht="13.5" customHeight="1" x14ac:dyDescent="0.25">
      <c r="A42" s="88" t="s">
        <v>42</v>
      </c>
      <c r="B42" s="67" t="s">
        <v>284</v>
      </c>
      <c r="C42" s="513" t="s">
        <v>285</v>
      </c>
      <c r="D42" s="92">
        <v>31</v>
      </c>
      <c r="E42" s="91">
        <v>167</v>
      </c>
      <c r="F42" s="97">
        <v>168.85</v>
      </c>
      <c r="G42" s="97">
        <v>0.98899999999999999</v>
      </c>
      <c r="H42" s="97">
        <v>0.84699999999999998</v>
      </c>
      <c r="I42" s="98">
        <v>1.1479999999999999</v>
      </c>
      <c r="J42" s="91">
        <v>31</v>
      </c>
      <c r="K42" s="389">
        <v>0.1613</v>
      </c>
      <c r="L42" s="30">
        <v>0.129</v>
      </c>
      <c r="M42" s="24">
        <v>0</v>
      </c>
      <c r="N42" s="24">
        <v>0.34089000000000003</v>
      </c>
      <c r="O42" s="24">
        <v>0.69676000000000005</v>
      </c>
      <c r="P42" s="24">
        <v>1.40663</v>
      </c>
      <c r="Q42" s="25">
        <v>2.46299</v>
      </c>
      <c r="R42" s="26"/>
    </row>
    <row r="43" spans="1:18" s="27" customFormat="1" ht="13.5" customHeight="1" x14ac:dyDescent="0.25">
      <c r="A43" s="88" t="s">
        <v>43</v>
      </c>
      <c r="B43" s="67"/>
      <c r="C43" s="526"/>
      <c r="D43" s="92">
        <v>13</v>
      </c>
      <c r="E43" s="91">
        <v>45</v>
      </c>
      <c r="F43" s="97">
        <v>70.557000000000002</v>
      </c>
      <c r="G43" s="97">
        <v>0.63800000000000001</v>
      </c>
      <c r="H43" s="97">
        <v>0.47099999999999997</v>
      </c>
      <c r="I43" s="98">
        <v>0.84599999999999997</v>
      </c>
      <c r="J43" s="91">
        <v>11</v>
      </c>
      <c r="K43" s="389">
        <v>0</v>
      </c>
      <c r="L43" s="30">
        <v>0</v>
      </c>
      <c r="M43" s="24" t="s">
        <v>278</v>
      </c>
      <c r="N43" s="24" t="s">
        <v>278</v>
      </c>
      <c r="O43" s="24" t="s">
        <v>278</v>
      </c>
      <c r="P43" s="24" t="s">
        <v>278</v>
      </c>
      <c r="Q43" s="25" t="s">
        <v>278</v>
      </c>
      <c r="R43" s="26"/>
    </row>
    <row r="44" spans="1:18" s="27" customFormat="1" ht="13.5" customHeight="1" x14ac:dyDescent="0.25">
      <c r="A44" s="88" t="s">
        <v>44</v>
      </c>
      <c r="B44" s="67" t="s">
        <v>285</v>
      </c>
      <c r="C44" s="526" t="s">
        <v>285</v>
      </c>
      <c r="D44" s="92">
        <v>1</v>
      </c>
      <c r="E44" s="91" t="s">
        <v>278</v>
      </c>
      <c r="F44" s="91" t="s">
        <v>278</v>
      </c>
      <c r="G44" s="91" t="s">
        <v>278</v>
      </c>
      <c r="H44" s="91" t="s">
        <v>278</v>
      </c>
      <c r="I44" s="255" t="s">
        <v>278</v>
      </c>
      <c r="J44" s="91" t="s">
        <v>278</v>
      </c>
      <c r="K44" s="91" t="s">
        <v>278</v>
      </c>
      <c r="L44" s="255" t="s">
        <v>278</v>
      </c>
      <c r="M44" s="91" t="s">
        <v>278</v>
      </c>
      <c r="N44" s="91" t="s">
        <v>278</v>
      </c>
      <c r="O44" s="91" t="s">
        <v>278</v>
      </c>
      <c r="P44" s="91" t="s">
        <v>278</v>
      </c>
      <c r="Q44" s="255" t="s">
        <v>278</v>
      </c>
      <c r="R44" s="26"/>
    </row>
    <row r="45" spans="1:18" s="27" customFormat="1" ht="13.5" customHeight="1" x14ac:dyDescent="0.25">
      <c r="A45" s="88" t="s">
        <v>45</v>
      </c>
      <c r="B45" s="67" t="s">
        <v>285</v>
      </c>
      <c r="C45" s="314" t="s">
        <v>285</v>
      </c>
      <c r="D45" s="92">
        <v>22</v>
      </c>
      <c r="E45" s="91">
        <v>96</v>
      </c>
      <c r="F45" s="97">
        <v>80.581000000000003</v>
      </c>
      <c r="G45" s="97">
        <v>1.1910000000000001</v>
      </c>
      <c r="H45" s="97">
        <v>0.97</v>
      </c>
      <c r="I45" s="98">
        <v>1.448</v>
      </c>
      <c r="J45" s="91">
        <v>22</v>
      </c>
      <c r="K45" s="389">
        <v>0.2727</v>
      </c>
      <c r="L45" s="30">
        <v>4.5499999999999999E-2</v>
      </c>
      <c r="M45" s="24">
        <v>0.22514999999999999</v>
      </c>
      <c r="N45" s="24">
        <v>0.37006</v>
      </c>
      <c r="O45" s="24">
        <v>0.98716999999999999</v>
      </c>
      <c r="P45" s="24">
        <v>2.0640100000000001</v>
      </c>
      <c r="Q45" s="25">
        <v>2.9993699999999999</v>
      </c>
      <c r="R45" s="26"/>
    </row>
    <row r="46" spans="1:18" s="27" customFormat="1" ht="13.5" customHeight="1" x14ac:dyDescent="0.25">
      <c r="A46" s="88" t="s">
        <v>46</v>
      </c>
      <c r="B46" s="67"/>
      <c r="C46" s="526"/>
      <c r="D46" s="122" t="s">
        <v>278</v>
      </c>
      <c r="E46" s="91" t="s">
        <v>278</v>
      </c>
      <c r="F46" s="97" t="s">
        <v>278</v>
      </c>
      <c r="G46" s="97" t="s">
        <v>278</v>
      </c>
      <c r="H46" s="97" t="s">
        <v>278</v>
      </c>
      <c r="I46" s="98" t="s">
        <v>278</v>
      </c>
      <c r="J46" s="91" t="s">
        <v>278</v>
      </c>
      <c r="K46" s="91" t="s">
        <v>278</v>
      </c>
      <c r="L46" s="255" t="s">
        <v>278</v>
      </c>
      <c r="M46" s="91" t="s">
        <v>278</v>
      </c>
      <c r="N46" s="91" t="s">
        <v>278</v>
      </c>
      <c r="O46" s="91" t="s">
        <v>278</v>
      </c>
      <c r="P46" s="91" t="s">
        <v>278</v>
      </c>
      <c r="Q46" s="255" t="s">
        <v>278</v>
      </c>
      <c r="R46" s="26"/>
    </row>
    <row r="47" spans="1:18" s="27" customFormat="1" ht="13.5" customHeight="1" x14ac:dyDescent="0.25">
      <c r="A47" s="88" t="s">
        <v>47</v>
      </c>
      <c r="B47" s="67" t="s">
        <v>284</v>
      </c>
      <c r="C47" s="513" t="s">
        <v>284</v>
      </c>
      <c r="D47" s="92">
        <v>1</v>
      </c>
      <c r="E47" s="91" t="s">
        <v>278</v>
      </c>
      <c r="F47" s="91" t="s">
        <v>278</v>
      </c>
      <c r="G47" s="91" t="s">
        <v>278</v>
      </c>
      <c r="H47" s="91" t="s">
        <v>278</v>
      </c>
      <c r="I47" s="255" t="s">
        <v>278</v>
      </c>
      <c r="J47" s="91" t="s">
        <v>278</v>
      </c>
      <c r="K47" s="91" t="s">
        <v>278</v>
      </c>
      <c r="L47" s="255" t="s">
        <v>278</v>
      </c>
      <c r="M47" s="91" t="s">
        <v>278</v>
      </c>
      <c r="N47" s="91" t="s">
        <v>278</v>
      </c>
      <c r="O47" s="91" t="s">
        <v>278</v>
      </c>
      <c r="P47" s="91" t="s">
        <v>278</v>
      </c>
      <c r="Q47" s="255" t="s">
        <v>278</v>
      </c>
      <c r="R47" s="26"/>
    </row>
    <row r="48" spans="1:18" s="27" customFormat="1" ht="13.5" customHeight="1" x14ac:dyDescent="0.25">
      <c r="A48" s="88" t="s">
        <v>48</v>
      </c>
      <c r="B48" s="67" t="s">
        <v>284</v>
      </c>
      <c r="C48" s="513" t="s">
        <v>284</v>
      </c>
      <c r="D48" s="92">
        <v>6</v>
      </c>
      <c r="E48" s="91">
        <v>36</v>
      </c>
      <c r="F48" s="97">
        <v>36.613999999999997</v>
      </c>
      <c r="G48" s="97">
        <v>0.98299999999999998</v>
      </c>
      <c r="H48" s="97">
        <v>0.69899999999999995</v>
      </c>
      <c r="I48" s="98">
        <v>1.3460000000000001</v>
      </c>
      <c r="J48" s="91">
        <v>6</v>
      </c>
      <c r="K48" s="389" t="s">
        <v>278</v>
      </c>
      <c r="L48" s="460" t="s">
        <v>278</v>
      </c>
      <c r="M48" s="29" t="s">
        <v>278</v>
      </c>
      <c r="N48" s="389" t="s">
        <v>278</v>
      </c>
      <c r="O48" s="389" t="s">
        <v>278</v>
      </c>
      <c r="P48" s="389" t="s">
        <v>278</v>
      </c>
      <c r="Q48" s="460" t="s">
        <v>278</v>
      </c>
      <c r="R48" s="26"/>
    </row>
    <row r="49" spans="1:18" s="27" customFormat="1" ht="13.5" customHeight="1" x14ac:dyDescent="0.25">
      <c r="A49" s="88" t="s">
        <v>65</v>
      </c>
      <c r="B49" s="67" t="s">
        <v>284</v>
      </c>
      <c r="C49" s="513" t="s">
        <v>285</v>
      </c>
      <c r="D49" s="92">
        <v>1</v>
      </c>
      <c r="E49" s="91" t="s">
        <v>278</v>
      </c>
      <c r="F49" s="91" t="s">
        <v>278</v>
      </c>
      <c r="G49" s="91" t="s">
        <v>278</v>
      </c>
      <c r="H49" s="91" t="s">
        <v>278</v>
      </c>
      <c r="I49" s="255" t="s">
        <v>278</v>
      </c>
      <c r="J49" s="91" t="s">
        <v>278</v>
      </c>
      <c r="K49" s="91" t="s">
        <v>278</v>
      </c>
      <c r="L49" s="255" t="s">
        <v>278</v>
      </c>
      <c r="M49" s="91" t="s">
        <v>278</v>
      </c>
      <c r="N49" s="91" t="s">
        <v>278</v>
      </c>
      <c r="O49" s="91" t="s">
        <v>278</v>
      </c>
      <c r="P49" s="91" t="s">
        <v>278</v>
      </c>
      <c r="Q49" s="255" t="s">
        <v>278</v>
      </c>
      <c r="R49" s="26"/>
    </row>
    <row r="50" spans="1:18" s="27" customFormat="1" ht="13.5" customHeight="1" x14ac:dyDescent="0.25">
      <c r="A50" s="88" t="s">
        <v>49</v>
      </c>
      <c r="B50" s="67" t="s">
        <v>285</v>
      </c>
      <c r="C50" s="526" t="s">
        <v>285</v>
      </c>
      <c r="D50" s="92">
        <v>9</v>
      </c>
      <c r="E50" s="91">
        <v>48</v>
      </c>
      <c r="F50" s="97">
        <v>53.06</v>
      </c>
      <c r="G50" s="97">
        <v>0.90500000000000003</v>
      </c>
      <c r="H50" s="97">
        <v>0.67500000000000004</v>
      </c>
      <c r="I50" s="98">
        <v>1.1890000000000001</v>
      </c>
      <c r="J50" s="91">
        <v>9</v>
      </c>
      <c r="K50" s="389" t="s">
        <v>278</v>
      </c>
      <c r="L50" s="460" t="s">
        <v>278</v>
      </c>
      <c r="M50" s="29" t="s">
        <v>278</v>
      </c>
      <c r="N50" s="389" t="s">
        <v>278</v>
      </c>
      <c r="O50" s="389" t="s">
        <v>278</v>
      </c>
      <c r="P50" s="389" t="s">
        <v>278</v>
      </c>
      <c r="Q50" s="460" t="s">
        <v>278</v>
      </c>
      <c r="R50" s="26"/>
    </row>
    <row r="51" spans="1:18" s="27" customFormat="1" ht="13.5" customHeight="1" x14ac:dyDescent="0.25">
      <c r="A51" s="88" t="s">
        <v>50</v>
      </c>
      <c r="B51" s="67" t="s">
        <v>284</v>
      </c>
      <c r="C51" s="513" t="s">
        <v>284</v>
      </c>
      <c r="D51" s="92">
        <v>80</v>
      </c>
      <c r="E51" s="91">
        <v>338</v>
      </c>
      <c r="F51" s="97">
        <v>480.05399999999997</v>
      </c>
      <c r="G51" s="97">
        <v>0.70399999999999996</v>
      </c>
      <c r="H51" s="97">
        <v>0.63200000000000001</v>
      </c>
      <c r="I51" s="98">
        <v>0.78200000000000003</v>
      </c>
      <c r="J51" s="91">
        <v>77</v>
      </c>
      <c r="K51" s="389">
        <v>3.9E-2</v>
      </c>
      <c r="L51" s="30">
        <v>0.12989999999999999</v>
      </c>
      <c r="M51" s="24">
        <v>0</v>
      </c>
      <c r="N51" s="24">
        <v>0.33934999999999998</v>
      </c>
      <c r="O51" s="24">
        <v>0.62824000000000002</v>
      </c>
      <c r="P51" s="24">
        <v>0.86119000000000001</v>
      </c>
      <c r="Q51" s="25">
        <v>1.3859399999999999</v>
      </c>
      <c r="R51" s="26"/>
    </row>
    <row r="52" spans="1:18" s="27" customFormat="1" ht="13.5" customHeight="1" x14ac:dyDescent="0.25">
      <c r="A52" s="88" t="s">
        <v>51</v>
      </c>
      <c r="B52" s="67" t="s">
        <v>284</v>
      </c>
      <c r="C52" s="513" t="s">
        <v>284</v>
      </c>
      <c r="D52" s="92">
        <v>4</v>
      </c>
      <c r="E52" s="91" t="s">
        <v>278</v>
      </c>
      <c r="F52" s="91" t="s">
        <v>278</v>
      </c>
      <c r="G52" s="91" t="s">
        <v>278</v>
      </c>
      <c r="H52" s="91" t="s">
        <v>278</v>
      </c>
      <c r="I52" s="255" t="s">
        <v>278</v>
      </c>
      <c r="J52" s="91" t="s">
        <v>278</v>
      </c>
      <c r="K52" s="91" t="s">
        <v>278</v>
      </c>
      <c r="L52" s="255" t="s">
        <v>278</v>
      </c>
      <c r="M52" s="91" t="s">
        <v>278</v>
      </c>
      <c r="N52" s="91" t="s">
        <v>278</v>
      </c>
      <c r="O52" s="91" t="s">
        <v>278</v>
      </c>
      <c r="P52" s="91" t="s">
        <v>278</v>
      </c>
      <c r="Q52" s="255" t="s">
        <v>278</v>
      </c>
      <c r="R52" s="26"/>
    </row>
    <row r="53" spans="1:18" s="27" customFormat="1" ht="13.5" customHeight="1" x14ac:dyDescent="0.25">
      <c r="A53" s="88" t="s">
        <v>52</v>
      </c>
      <c r="B53" s="67" t="s">
        <v>284</v>
      </c>
      <c r="C53" s="513" t="s">
        <v>284</v>
      </c>
      <c r="D53" s="92">
        <v>6</v>
      </c>
      <c r="E53" s="91">
        <v>36</v>
      </c>
      <c r="F53" s="97">
        <v>47.448999999999998</v>
      </c>
      <c r="G53" s="97">
        <v>0.75900000000000001</v>
      </c>
      <c r="H53" s="97">
        <v>0.53900000000000003</v>
      </c>
      <c r="I53" s="98">
        <v>1.0389999999999999</v>
      </c>
      <c r="J53" s="91">
        <v>6</v>
      </c>
      <c r="K53" s="389" t="s">
        <v>278</v>
      </c>
      <c r="L53" s="460" t="s">
        <v>278</v>
      </c>
      <c r="M53" s="29" t="s">
        <v>278</v>
      </c>
      <c r="N53" s="389" t="s">
        <v>278</v>
      </c>
      <c r="O53" s="389" t="s">
        <v>278</v>
      </c>
      <c r="P53" s="389" t="s">
        <v>278</v>
      </c>
      <c r="Q53" s="460" t="s">
        <v>278</v>
      </c>
      <c r="R53" s="26"/>
    </row>
    <row r="54" spans="1:18" s="27" customFormat="1" ht="13.5" customHeight="1" x14ac:dyDescent="0.25">
      <c r="A54" s="88" t="s">
        <v>75</v>
      </c>
      <c r="B54" s="67" t="s">
        <v>284</v>
      </c>
      <c r="C54" s="513" t="s">
        <v>284</v>
      </c>
      <c r="D54" s="122" t="s">
        <v>278</v>
      </c>
      <c r="E54" s="91" t="s">
        <v>278</v>
      </c>
      <c r="F54" s="97" t="s">
        <v>278</v>
      </c>
      <c r="G54" s="97" t="s">
        <v>278</v>
      </c>
      <c r="H54" s="97" t="s">
        <v>278</v>
      </c>
      <c r="I54" s="98" t="s">
        <v>278</v>
      </c>
      <c r="J54" s="91" t="s">
        <v>278</v>
      </c>
      <c r="K54" s="91" t="s">
        <v>278</v>
      </c>
      <c r="L54" s="255" t="s">
        <v>278</v>
      </c>
      <c r="M54" s="91" t="s">
        <v>278</v>
      </c>
      <c r="N54" s="91" t="s">
        <v>278</v>
      </c>
      <c r="O54" s="91" t="s">
        <v>278</v>
      </c>
      <c r="P54" s="91" t="s">
        <v>278</v>
      </c>
      <c r="Q54" s="255" t="s">
        <v>278</v>
      </c>
      <c r="R54" s="26"/>
    </row>
    <row r="55" spans="1:18" s="27" customFormat="1" ht="13.5" customHeight="1" x14ac:dyDescent="0.25">
      <c r="A55" s="88" t="s">
        <v>53</v>
      </c>
      <c r="B55" s="67" t="s">
        <v>284</v>
      </c>
      <c r="C55" s="513" t="s">
        <v>284</v>
      </c>
      <c r="D55" s="122" t="s">
        <v>278</v>
      </c>
      <c r="E55" s="91" t="s">
        <v>278</v>
      </c>
      <c r="F55" s="97" t="s">
        <v>278</v>
      </c>
      <c r="G55" s="97" t="s">
        <v>278</v>
      </c>
      <c r="H55" s="97" t="s">
        <v>278</v>
      </c>
      <c r="I55" s="98" t="s">
        <v>278</v>
      </c>
      <c r="J55" s="91" t="s">
        <v>278</v>
      </c>
      <c r="K55" s="91" t="s">
        <v>278</v>
      </c>
      <c r="L55" s="255" t="s">
        <v>278</v>
      </c>
      <c r="M55" s="91" t="s">
        <v>278</v>
      </c>
      <c r="N55" s="91" t="s">
        <v>278</v>
      </c>
      <c r="O55" s="91" t="s">
        <v>278</v>
      </c>
      <c r="P55" s="91" t="s">
        <v>278</v>
      </c>
      <c r="Q55" s="255" t="s">
        <v>278</v>
      </c>
      <c r="R55" s="26"/>
    </row>
    <row r="56" spans="1:18" s="27" customFormat="1" ht="13.5" customHeight="1" x14ac:dyDescent="0.25">
      <c r="A56" s="88" t="s">
        <v>54</v>
      </c>
      <c r="B56" s="67" t="s">
        <v>284</v>
      </c>
      <c r="C56" s="513" t="s">
        <v>284</v>
      </c>
      <c r="D56" s="92">
        <v>3</v>
      </c>
      <c r="E56" s="91" t="s">
        <v>278</v>
      </c>
      <c r="F56" s="91" t="s">
        <v>278</v>
      </c>
      <c r="G56" s="91" t="s">
        <v>278</v>
      </c>
      <c r="H56" s="91" t="s">
        <v>278</v>
      </c>
      <c r="I56" s="255" t="s">
        <v>278</v>
      </c>
      <c r="J56" s="91" t="s">
        <v>278</v>
      </c>
      <c r="K56" s="91" t="s">
        <v>278</v>
      </c>
      <c r="L56" s="255" t="s">
        <v>278</v>
      </c>
      <c r="M56" s="91" t="s">
        <v>278</v>
      </c>
      <c r="N56" s="91" t="s">
        <v>278</v>
      </c>
      <c r="O56" s="91" t="s">
        <v>278</v>
      </c>
      <c r="P56" s="91" t="s">
        <v>278</v>
      </c>
      <c r="Q56" s="255" t="s">
        <v>278</v>
      </c>
      <c r="R56" s="26"/>
    </row>
    <row r="57" spans="1:18" s="27" customFormat="1" ht="13.5" customHeight="1" x14ac:dyDescent="0.25">
      <c r="A57" s="88" t="s">
        <v>55</v>
      </c>
      <c r="B57" s="67" t="s">
        <v>284</v>
      </c>
      <c r="C57" s="513" t="s">
        <v>285</v>
      </c>
      <c r="D57" s="92">
        <v>6</v>
      </c>
      <c r="E57" s="91">
        <v>41</v>
      </c>
      <c r="F57" s="97">
        <v>32.661999999999999</v>
      </c>
      <c r="G57" s="97">
        <v>1.2549999999999999</v>
      </c>
      <c r="H57" s="97">
        <v>0.91300000000000003</v>
      </c>
      <c r="I57" s="98">
        <v>1.6870000000000001</v>
      </c>
      <c r="J57" s="91">
        <v>6</v>
      </c>
      <c r="K57" s="389" t="s">
        <v>278</v>
      </c>
      <c r="L57" s="460" t="s">
        <v>278</v>
      </c>
      <c r="M57" s="29" t="s">
        <v>278</v>
      </c>
      <c r="N57" s="389" t="s">
        <v>278</v>
      </c>
      <c r="O57" s="389" t="s">
        <v>278</v>
      </c>
      <c r="P57" s="389" t="s">
        <v>278</v>
      </c>
      <c r="Q57" s="460" t="s">
        <v>278</v>
      </c>
      <c r="R57" s="26"/>
    </row>
    <row r="58" spans="1:18" s="27" customFormat="1" ht="13.5" customHeight="1" x14ac:dyDescent="0.25">
      <c r="A58" s="88" t="s">
        <v>56</v>
      </c>
      <c r="B58" s="67" t="s">
        <v>285</v>
      </c>
      <c r="C58" s="513" t="s">
        <v>284</v>
      </c>
      <c r="D58" s="92">
        <v>4</v>
      </c>
      <c r="E58" s="91" t="s">
        <v>278</v>
      </c>
      <c r="F58" s="91" t="s">
        <v>278</v>
      </c>
      <c r="G58" s="91" t="s">
        <v>278</v>
      </c>
      <c r="H58" s="91" t="s">
        <v>278</v>
      </c>
      <c r="I58" s="255" t="s">
        <v>278</v>
      </c>
      <c r="J58" s="91" t="s">
        <v>278</v>
      </c>
      <c r="K58" s="91" t="s">
        <v>278</v>
      </c>
      <c r="L58" s="255" t="s">
        <v>278</v>
      </c>
      <c r="M58" s="91" t="s">
        <v>278</v>
      </c>
      <c r="N58" s="91" t="s">
        <v>278</v>
      </c>
      <c r="O58" s="91" t="s">
        <v>278</v>
      </c>
      <c r="P58" s="91" t="s">
        <v>278</v>
      </c>
      <c r="Q58" s="255" t="s">
        <v>278</v>
      </c>
      <c r="R58" s="26"/>
    </row>
    <row r="59" spans="1:18" s="27" customFormat="1" ht="13.5" customHeight="1" x14ac:dyDescent="0.25">
      <c r="A59" s="89" t="s">
        <v>57</v>
      </c>
      <c r="B59" s="67" t="s">
        <v>284</v>
      </c>
      <c r="C59" s="523" t="s">
        <v>284</v>
      </c>
      <c r="D59" s="123" t="s">
        <v>278</v>
      </c>
      <c r="E59" s="93" t="s">
        <v>278</v>
      </c>
      <c r="F59" s="99" t="s">
        <v>278</v>
      </c>
      <c r="G59" s="99" t="s">
        <v>278</v>
      </c>
      <c r="H59" s="99" t="s">
        <v>278</v>
      </c>
      <c r="I59" s="100" t="s">
        <v>278</v>
      </c>
      <c r="J59" s="93" t="s">
        <v>278</v>
      </c>
      <c r="K59" s="93" t="s">
        <v>278</v>
      </c>
      <c r="L59" s="461" t="s">
        <v>278</v>
      </c>
      <c r="M59" s="93" t="s">
        <v>278</v>
      </c>
      <c r="N59" s="93" t="s">
        <v>278</v>
      </c>
      <c r="O59" s="93" t="s">
        <v>278</v>
      </c>
      <c r="P59" s="93" t="s">
        <v>278</v>
      </c>
      <c r="Q59" s="461" t="s">
        <v>278</v>
      </c>
      <c r="R59" s="26"/>
    </row>
    <row r="60" spans="1:18" s="27" customFormat="1" ht="13.5" customHeight="1" x14ac:dyDescent="0.25">
      <c r="A60" s="31" t="s">
        <v>58</v>
      </c>
      <c r="B60" s="31"/>
      <c r="C60" s="31"/>
      <c r="D60" s="94">
        <f>SUM(D6:D59)</f>
        <v>470</v>
      </c>
      <c r="E60" s="377">
        <v>2862</v>
      </c>
      <c r="F60" s="95">
        <v>3040.18</v>
      </c>
      <c r="G60" s="95">
        <v>0.94099999999999995</v>
      </c>
      <c r="H60" s="95">
        <v>0.90700000000000003</v>
      </c>
      <c r="I60" s="96">
        <v>0.97599999999999998</v>
      </c>
      <c r="J60" s="36">
        <v>456</v>
      </c>
      <c r="K60" s="40">
        <v>0.14680000000000001</v>
      </c>
      <c r="L60" s="41">
        <v>0.13400000000000001</v>
      </c>
      <c r="M60" s="38">
        <v>0</v>
      </c>
      <c r="N60" s="38">
        <v>0.35507</v>
      </c>
      <c r="O60" s="38">
        <v>0.77592000000000005</v>
      </c>
      <c r="P60" s="38">
        <v>1.37741</v>
      </c>
      <c r="Q60" s="39">
        <v>2.1798500000000001</v>
      </c>
      <c r="R60" s="26"/>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116" t="s">
        <v>67</v>
      </c>
    </row>
    <row r="64" spans="1:18" s="121" customFormat="1" x14ac:dyDescent="0.25">
      <c r="A64" s="117" t="s">
        <v>250</v>
      </c>
      <c r="B64" s="118"/>
      <c r="C64" s="118"/>
      <c r="D64" s="119"/>
      <c r="E64" s="119"/>
      <c r="F64" s="119"/>
      <c r="G64" s="120"/>
    </row>
    <row r="65" spans="1:9" s="121" customFormat="1" x14ac:dyDescent="0.25">
      <c r="A65" s="117" t="s">
        <v>244</v>
      </c>
      <c r="F65" s="120"/>
      <c r="G65" s="120"/>
      <c r="H65" s="120"/>
      <c r="I65" s="120"/>
    </row>
    <row r="66" spans="1:9" s="121" customFormat="1" x14ac:dyDescent="0.25">
      <c r="A66" s="113" t="s">
        <v>245</v>
      </c>
      <c r="B66" s="118"/>
      <c r="C66" s="118"/>
      <c r="D66" s="119"/>
      <c r="E66" s="119"/>
      <c r="F66" s="119"/>
      <c r="G66" s="120"/>
    </row>
    <row r="67" spans="1:9" s="121" customFormat="1" x14ac:dyDescent="0.25">
      <c r="A67" s="113" t="s">
        <v>301</v>
      </c>
      <c r="B67" s="118"/>
      <c r="C67" s="118"/>
      <c r="D67" s="118"/>
      <c r="E67" s="118"/>
      <c r="F67" s="119"/>
      <c r="G67" s="120"/>
      <c r="H67" s="120"/>
      <c r="I67" s="120"/>
    </row>
    <row r="68" spans="1:9" s="121" customFormat="1" ht="15.6" x14ac:dyDescent="0.25">
      <c r="A68" s="113" t="s">
        <v>302</v>
      </c>
      <c r="B68" s="118"/>
      <c r="C68" s="118"/>
      <c r="D68" s="118"/>
      <c r="E68" s="118"/>
      <c r="F68" s="119"/>
      <c r="G68" s="120"/>
      <c r="H68" s="120"/>
      <c r="I68" s="120"/>
    </row>
    <row r="69" spans="1:9" s="121" customFormat="1" x14ac:dyDescent="0.25">
      <c r="A69" s="113" t="s">
        <v>106</v>
      </c>
      <c r="B69" s="118"/>
      <c r="C69" s="118"/>
      <c r="D69" s="118"/>
      <c r="E69" s="118"/>
      <c r="F69" s="119"/>
      <c r="G69" s="120"/>
      <c r="H69" s="120"/>
      <c r="I69" s="120"/>
    </row>
    <row r="70" spans="1:9" s="121" customFormat="1" x14ac:dyDescent="0.25">
      <c r="A70" s="113" t="s">
        <v>107</v>
      </c>
      <c r="B70" s="118"/>
      <c r="C70" s="118"/>
      <c r="D70" s="118"/>
      <c r="E70" s="118"/>
      <c r="F70" s="119"/>
      <c r="G70" s="120"/>
      <c r="H70" s="120"/>
      <c r="I70" s="120"/>
    </row>
    <row r="71" spans="1:9" ht="13.2" customHeight="1" x14ac:dyDescent="0.25">
      <c r="A71" s="116" t="s">
        <v>251</v>
      </c>
    </row>
    <row r="72" spans="1:9" ht="13.2" customHeight="1" x14ac:dyDescent="0.25">
      <c r="A72" s="116" t="s">
        <v>247</v>
      </c>
    </row>
    <row r="73" spans="1:9" ht="13.2" customHeight="1" x14ac:dyDescent="0.25">
      <c r="A73" s="5" t="s">
        <v>287</v>
      </c>
    </row>
    <row r="74" spans="1:9" ht="13.2" customHeight="1" x14ac:dyDescent="0.25">
      <c r="A74" s="5" t="s">
        <v>252</v>
      </c>
    </row>
    <row r="75" spans="1:9" ht="13.2" customHeight="1" x14ac:dyDescent="0.25">
      <c r="A75" s="116" t="s">
        <v>253</v>
      </c>
    </row>
    <row r="76" spans="1:9" ht="13.2" customHeight="1" x14ac:dyDescent="0.25">
      <c r="A76" s="5" t="s">
        <v>59</v>
      </c>
    </row>
  </sheetData>
  <customSheetViews>
    <customSheetView guid="{2418AE82-915D-436E-9D4B-3CAD6FAE3E8E}">
      <selection activeCell="I17" sqref="I17"/>
      <pageMargins left="0.7" right="0.7" top="0.75" bottom="0.75" header="0.3" footer="0.3"/>
      <pageSetup orientation="portrait" r:id="rId1"/>
    </customSheetView>
    <customSheetView guid="{6F98E089-40A3-4546-B8EA-5F1508FF71B4}" topLeftCell="A43">
      <selection activeCell="I17" sqref="I17"/>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81" workbookViewId="0">
      <selection activeCell="A69" sqref="A69"/>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67" t="s">
        <v>70</v>
      </c>
      <c r="B1" s="568"/>
      <c r="C1" s="568"/>
      <c r="D1" s="568"/>
      <c r="E1" s="568"/>
      <c r="F1" s="568"/>
      <c r="G1" s="568"/>
      <c r="H1" s="568"/>
      <c r="I1" s="568"/>
      <c r="J1" s="568"/>
      <c r="K1" s="568"/>
      <c r="L1" s="568"/>
      <c r="M1" s="568"/>
      <c r="N1" s="568"/>
      <c r="O1" s="568"/>
      <c r="P1" s="568"/>
      <c r="Q1" s="568"/>
    </row>
    <row r="2" spans="1:18" s="5" customFormat="1" x14ac:dyDescent="0.25">
      <c r="A2" s="567" t="s">
        <v>242</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186</v>
      </c>
      <c r="B3" s="570"/>
      <c r="C3" s="570"/>
      <c r="D3" s="570"/>
      <c r="E3" s="570"/>
      <c r="F3" s="570"/>
      <c r="G3" s="570"/>
      <c r="H3" s="570"/>
      <c r="I3" s="570"/>
      <c r="J3" s="570"/>
      <c r="K3" s="570"/>
      <c r="L3" s="570"/>
      <c r="M3" s="570"/>
      <c r="N3" s="570"/>
      <c r="O3" s="570"/>
      <c r="P3" s="570"/>
      <c r="Q3" s="570"/>
    </row>
    <row r="4" spans="1:18" s="8" customFormat="1" ht="16.2" thickTop="1" x14ac:dyDescent="0.25">
      <c r="A4" s="127"/>
      <c r="B4" s="127"/>
      <c r="C4" s="127"/>
      <c r="D4" s="7"/>
      <c r="E4" s="571" t="s">
        <v>108</v>
      </c>
      <c r="F4" s="571"/>
      <c r="G4" s="1"/>
      <c r="H4" s="572" t="s">
        <v>1</v>
      </c>
      <c r="I4" s="573"/>
      <c r="J4" s="574" t="s">
        <v>2</v>
      </c>
      <c r="K4" s="575"/>
      <c r="L4" s="576"/>
      <c r="M4" s="575" t="s">
        <v>105</v>
      </c>
      <c r="N4" s="575"/>
      <c r="O4" s="575"/>
      <c r="P4" s="571"/>
      <c r="Q4" s="576"/>
      <c r="R4" s="6"/>
    </row>
    <row r="5" spans="1:18" s="8" customFormat="1" ht="55.5" customHeight="1" x14ac:dyDescent="0.25">
      <c r="A5" s="9" t="s">
        <v>3</v>
      </c>
      <c r="B5" s="269" t="s">
        <v>100</v>
      </c>
      <c r="C5" s="269" t="s">
        <v>101</v>
      </c>
      <c r="D5" s="269" t="s">
        <v>102</v>
      </c>
      <c r="E5" s="10" t="s">
        <v>4</v>
      </c>
      <c r="F5" s="11" t="s">
        <v>5</v>
      </c>
      <c r="G5" s="11" t="s">
        <v>6</v>
      </c>
      <c r="H5" s="11" t="s">
        <v>7</v>
      </c>
      <c r="I5" s="12" t="s">
        <v>8</v>
      </c>
      <c r="J5" s="2" t="s">
        <v>76</v>
      </c>
      <c r="K5" s="2" t="s">
        <v>103</v>
      </c>
      <c r="L5" s="4" t="s">
        <v>104</v>
      </c>
      <c r="M5" s="13">
        <v>0.1</v>
      </c>
      <c r="N5" s="13">
        <v>0.25</v>
      </c>
      <c r="O5" s="2" t="s">
        <v>10</v>
      </c>
      <c r="P5" s="13">
        <v>0.75</v>
      </c>
      <c r="Q5" s="14">
        <v>0.9</v>
      </c>
    </row>
    <row r="6" spans="1:18" s="27" customFormat="1" ht="13.5" customHeight="1" x14ac:dyDescent="0.25">
      <c r="A6" s="21" t="s">
        <v>61</v>
      </c>
      <c r="B6" s="496" t="s">
        <v>284</v>
      </c>
      <c r="C6" s="128" t="s">
        <v>284</v>
      </c>
      <c r="D6" s="417">
        <v>1</v>
      </c>
      <c r="E6" s="67" t="s">
        <v>278</v>
      </c>
      <c r="F6" s="67" t="s">
        <v>278</v>
      </c>
      <c r="G6" s="67" t="s">
        <v>278</v>
      </c>
      <c r="H6" s="67" t="s">
        <v>278</v>
      </c>
      <c r="I6" s="70" t="s">
        <v>278</v>
      </c>
      <c r="J6" s="67" t="s">
        <v>278</v>
      </c>
      <c r="K6" s="67" t="s">
        <v>278</v>
      </c>
      <c r="L6" s="70" t="s">
        <v>278</v>
      </c>
      <c r="M6" s="67" t="s">
        <v>278</v>
      </c>
      <c r="N6" s="67" t="s">
        <v>278</v>
      </c>
      <c r="O6" s="67" t="s">
        <v>278</v>
      </c>
      <c r="P6" s="67" t="s">
        <v>278</v>
      </c>
      <c r="Q6" s="70" t="s">
        <v>278</v>
      </c>
      <c r="R6" s="65"/>
    </row>
    <row r="7" spans="1:18" s="27" customFormat="1" ht="13.5" customHeight="1" x14ac:dyDescent="0.25">
      <c r="A7" s="21" t="s">
        <v>11</v>
      </c>
      <c r="B7" s="496" t="s">
        <v>284</v>
      </c>
      <c r="C7" s="128" t="s">
        <v>284</v>
      </c>
      <c r="D7" s="417">
        <v>9</v>
      </c>
      <c r="E7" s="45">
        <v>16</v>
      </c>
      <c r="F7" s="412">
        <v>23.9108595435527</v>
      </c>
      <c r="G7" s="412">
        <v>0.66900000000000004</v>
      </c>
      <c r="H7" s="412">
        <v>0.39600000000000002</v>
      </c>
      <c r="I7" s="413">
        <v>1.0629999999999999</v>
      </c>
      <c r="J7" s="45">
        <v>6</v>
      </c>
      <c r="K7" s="414" t="s">
        <v>278</v>
      </c>
      <c r="L7" s="462" t="s">
        <v>278</v>
      </c>
      <c r="M7" s="414" t="s">
        <v>278</v>
      </c>
      <c r="N7" s="414" t="s">
        <v>278</v>
      </c>
      <c r="O7" s="414" t="s">
        <v>278</v>
      </c>
      <c r="P7" s="414" t="s">
        <v>278</v>
      </c>
      <c r="Q7" s="462" t="s">
        <v>278</v>
      </c>
      <c r="R7" s="65"/>
    </row>
    <row r="8" spans="1:18" s="27" customFormat="1" ht="13.5" customHeight="1" x14ac:dyDescent="0.25">
      <c r="A8" s="21" t="s">
        <v>12</v>
      </c>
      <c r="B8" s="67"/>
      <c r="C8" s="128"/>
      <c r="D8" s="417">
        <v>7</v>
      </c>
      <c r="E8" s="45">
        <v>26</v>
      </c>
      <c r="F8" s="412">
        <v>25.009282978559899</v>
      </c>
      <c r="G8" s="412">
        <v>1.04</v>
      </c>
      <c r="H8" s="412">
        <v>0.69399999999999995</v>
      </c>
      <c r="I8" s="413">
        <v>1.502</v>
      </c>
      <c r="J8" s="45">
        <v>4</v>
      </c>
      <c r="K8" s="414" t="s">
        <v>278</v>
      </c>
      <c r="L8" s="462" t="s">
        <v>278</v>
      </c>
      <c r="M8" s="414" t="s">
        <v>278</v>
      </c>
      <c r="N8" s="414" t="s">
        <v>278</v>
      </c>
      <c r="O8" s="414" t="s">
        <v>278</v>
      </c>
      <c r="P8" s="414" t="s">
        <v>278</v>
      </c>
      <c r="Q8" s="462" t="s">
        <v>278</v>
      </c>
      <c r="R8" s="65"/>
    </row>
    <row r="9" spans="1:18" s="27" customFormat="1" ht="13.5" customHeight="1" x14ac:dyDescent="0.25">
      <c r="A9" s="21" t="s">
        <v>13</v>
      </c>
      <c r="B9" s="496" t="s">
        <v>284</v>
      </c>
      <c r="C9" s="128" t="s">
        <v>80</v>
      </c>
      <c r="D9" s="417">
        <v>7</v>
      </c>
      <c r="E9" s="45">
        <v>12</v>
      </c>
      <c r="F9" s="412">
        <v>24.783492842208499</v>
      </c>
      <c r="G9" s="412">
        <v>0.48399999999999999</v>
      </c>
      <c r="H9" s="412">
        <v>0.26200000000000001</v>
      </c>
      <c r="I9" s="413">
        <v>0.82299999999999995</v>
      </c>
      <c r="J9" s="45">
        <v>6</v>
      </c>
      <c r="K9" s="414" t="s">
        <v>278</v>
      </c>
      <c r="L9" s="462" t="s">
        <v>278</v>
      </c>
      <c r="M9" s="414" t="s">
        <v>278</v>
      </c>
      <c r="N9" s="414" t="s">
        <v>278</v>
      </c>
      <c r="O9" s="414" t="s">
        <v>278</v>
      </c>
      <c r="P9" s="414" t="s">
        <v>278</v>
      </c>
      <c r="Q9" s="462" t="s">
        <v>278</v>
      </c>
      <c r="R9" s="65"/>
    </row>
    <row r="10" spans="1:18" s="27" customFormat="1" ht="13.5" customHeight="1" x14ac:dyDescent="0.25">
      <c r="A10" s="21" t="s">
        <v>14</v>
      </c>
      <c r="B10" s="67" t="s">
        <v>284</v>
      </c>
      <c r="C10" s="128" t="s">
        <v>284</v>
      </c>
      <c r="D10" s="417">
        <v>23</v>
      </c>
      <c r="E10" s="45">
        <v>184</v>
      </c>
      <c r="F10" s="412">
        <v>267.49601594089103</v>
      </c>
      <c r="G10" s="412">
        <v>0.68799999999999994</v>
      </c>
      <c r="H10" s="412">
        <v>0.59399999999999997</v>
      </c>
      <c r="I10" s="413">
        <v>0.79300000000000004</v>
      </c>
      <c r="J10" s="45">
        <v>22</v>
      </c>
      <c r="K10" s="415">
        <v>0.09</v>
      </c>
      <c r="L10" s="416">
        <v>0.36</v>
      </c>
      <c r="M10" s="412">
        <v>0</v>
      </c>
      <c r="N10" s="412">
        <v>0.13700000000000001</v>
      </c>
      <c r="O10" s="412">
        <v>0.62849999999999995</v>
      </c>
      <c r="P10" s="412">
        <v>1.387</v>
      </c>
      <c r="Q10" s="413">
        <v>1.917</v>
      </c>
      <c r="R10" s="65"/>
    </row>
    <row r="11" spans="1:18" s="27" customFormat="1" ht="13.5" customHeight="1" x14ac:dyDescent="0.25">
      <c r="A11" s="21" t="s">
        <v>15</v>
      </c>
      <c r="B11" s="496" t="s">
        <v>284</v>
      </c>
      <c r="C11" s="128" t="s">
        <v>284</v>
      </c>
      <c r="D11" s="417">
        <v>8</v>
      </c>
      <c r="E11" s="45">
        <v>14</v>
      </c>
      <c r="F11" s="412">
        <v>16.0900994847837</v>
      </c>
      <c r="G11" s="412">
        <v>0.87</v>
      </c>
      <c r="H11" s="412">
        <v>0.495</v>
      </c>
      <c r="I11" s="413">
        <v>1.425</v>
      </c>
      <c r="J11" s="45">
        <v>5</v>
      </c>
      <c r="K11" s="414" t="s">
        <v>278</v>
      </c>
      <c r="L11" s="462" t="s">
        <v>278</v>
      </c>
      <c r="M11" s="414" t="s">
        <v>278</v>
      </c>
      <c r="N11" s="414" t="s">
        <v>278</v>
      </c>
      <c r="O11" s="414" t="s">
        <v>278</v>
      </c>
      <c r="P11" s="414" t="s">
        <v>278</v>
      </c>
      <c r="Q11" s="462" t="s">
        <v>278</v>
      </c>
      <c r="R11" s="65"/>
    </row>
    <row r="12" spans="1:18" s="27" customFormat="1" ht="13.5" customHeight="1" x14ac:dyDescent="0.25">
      <c r="A12" s="21" t="s">
        <v>16</v>
      </c>
      <c r="B12" s="496" t="s">
        <v>284</v>
      </c>
      <c r="C12" s="128"/>
      <c r="D12" s="417">
        <v>2</v>
      </c>
      <c r="E12" s="67" t="s">
        <v>278</v>
      </c>
      <c r="F12" s="67" t="s">
        <v>278</v>
      </c>
      <c r="G12" s="67" t="s">
        <v>278</v>
      </c>
      <c r="H12" s="67" t="s">
        <v>278</v>
      </c>
      <c r="I12" s="70" t="s">
        <v>278</v>
      </c>
      <c r="J12" s="67" t="s">
        <v>278</v>
      </c>
      <c r="K12" s="67" t="s">
        <v>278</v>
      </c>
      <c r="L12" s="70" t="s">
        <v>278</v>
      </c>
      <c r="M12" s="67" t="s">
        <v>278</v>
      </c>
      <c r="N12" s="67" t="s">
        <v>278</v>
      </c>
      <c r="O12" s="67" t="s">
        <v>278</v>
      </c>
      <c r="P12" s="67" t="s">
        <v>278</v>
      </c>
      <c r="Q12" s="70" t="s">
        <v>278</v>
      </c>
      <c r="R12" s="65"/>
    </row>
    <row r="13" spans="1:18" s="27" customFormat="1" ht="13.5" customHeight="1" x14ac:dyDescent="0.25">
      <c r="A13" s="21" t="s">
        <v>62</v>
      </c>
      <c r="B13" s="513" t="s">
        <v>284</v>
      </c>
      <c r="C13" s="66" t="s">
        <v>285</v>
      </c>
      <c r="D13" s="417">
        <v>2</v>
      </c>
      <c r="E13" s="67" t="s">
        <v>278</v>
      </c>
      <c r="F13" s="67" t="s">
        <v>278</v>
      </c>
      <c r="G13" s="67" t="s">
        <v>278</v>
      </c>
      <c r="H13" s="67" t="s">
        <v>278</v>
      </c>
      <c r="I13" s="70" t="s">
        <v>278</v>
      </c>
      <c r="J13" s="67" t="s">
        <v>278</v>
      </c>
      <c r="K13" s="67" t="s">
        <v>278</v>
      </c>
      <c r="L13" s="70" t="s">
        <v>278</v>
      </c>
      <c r="M13" s="67" t="s">
        <v>278</v>
      </c>
      <c r="N13" s="67" t="s">
        <v>278</v>
      </c>
      <c r="O13" s="67" t="s">
        <v>278</v>
      </c>
      <c r="P13" s="67" t="s">
        <v>278</v>
      </c>
      <c r="Q13" s="70" t="s">
        <v>278</v>
      </c>
      <c r="R13" s="65"/>
    </row>
    <row r="14" spans="1:18" s="27" customFormat="1" ht="13.5" customHeight="1" x14ac:dyDescent="0.25">
      <c r="A14" s="21" t="s">
        <v>63</v>
      </c>
      <c r="B14" s="67"/>
      <c r="C14" s="128"/>
      <c r="D14" s="417">
        <v>1</v>
      </c>
      <c r="E14" s="67" t="s">
        <v>278</v>
      </c>
      <c r="F14" s="67" t="s">
        <v>278</v>
      </c>
      <c r="G14" s="67" t="s">
        <v>278</v>
      </c>
      <c r="H14" s="67" t="s">
        <v>278</v>
      </c>
      <c r="I14" s="70" t="s">
        <v>278</v>
      </c>
      <c r="J14" s="67" t="s">
        <v>278</v>
      </c>
      <c r="K14" s="67" t="s">
        <v>278</v>
      </c>
      <c r="L14" s="70" t="s">
        <v>278</v>
      </c>
      <c r="M14" s="67" t="s">
        <v>278</v>
      </c>
      <c r="N14" s="67" t="s">
        <v>278</v>
      </c>
      <c r="O14" s="67" t="s">
        <v>278</v>
      </c>
      <c r="P14" s="67" t="s">
        <v>278</v>
      </c>
      <c r="Q14" s="70" t="s">
        <v>278</v>
      </c>
      <c r="R14" s="65"/>
    </row>
    <row r="15" spans="1:18" s="27" customFormat="1" ht="13.5" customHeight="1" x14ac:dyDescent="0.25">
      <c r="A15" s="21" t="s">
        <v>17</v>
      </c>
      <c r="B15" s="496" t="s">
        <v>284</v>
      </c>
      <c r="C15" s="128" t="s">
        <v>284</v>
      </c>
      <c r="D15" s="417">
        <v>28</v>
      </c>
      <c r="E15" s="45">
        <v>205</v>
      </c>
      <c r="F15" s="412">
        <v>194.49803005363</v>
      </c>
      <c r="G15" s="412">
        <v>1.054</v>
      </c>
      <c r="H15" s="412">
        <v>0.91700000000000004</v>
      </c>
      <c r="I15" s="413">
        <v>1.206</v>
      </c>
      <c r="J15" s="45">
        <v>27</v>
      </c>
      <c r="K15" s="415">
        <v>0.3</v>
      </c>
      <c r="L15" s="416">
        <v>0.15</v>
      </c>
      <c r="M15" s="412">
        <v>0</v>
      </c>
      <c r="N15" s="412">
        <v>0.2</v>
      </c>
      <c r="O15" s="412">
        <v>0.86399999999999999</v>
      </c>
      <c r="P15" s="412">
        <v>2.0270000000000001</v>
      </c>
      <c r="Q15" s="413">
        <v>2.5259999999999998</v>
      </c>
      <c r="R15" s="65"/>
    </row>
    <row r="16" spans="1:18" s="27" customFormat="1" ht="13.5" customHeight="1" x14ac:dyDescent="0.25">
      <c r="A16" s="21" t="s">
        <v>18</v>
      </c>
      <c r="B16" s="496" t="s">
        <v>284</v>
      </c>
      <c r="C16" s="128" t="s">
        <v>284</v>
      </c>
      <c r="D16" s="417">
        <v>16</v>
      </c>
      <c r="E16" s="45">
        <v>66</v>
      </c>
      <c r="F16" s="412">
        <v>74.326371067606999</v>
      </c>
      <c r="G16" s="412">
        <v>0.88800000000000001</v>
      </c>
      <c r="H16" s="412">
        <v>0.69199999999999995</v>
      </c>
      <c r="I16" s="413">
        <v>1.123</v>
      </c>
      <c r="J16" s="45">
        <v>13</v>
      </c>
      <c r="K16" s="415">
        <v>0</v>
      </c>
      <c r="L16" s="416">
        <v>0</v>
      </c>
      <c r="M16" s="418" t="s">
        <v>278</v>
      </c>
      <c r="N16" s="418" t="s">
        <v>278</v>
      </c>
      <c r="O16" s="418" t="s">
        <v>278</v>
      </c>
      <c r="P16" s="418" t="s">
        <v>278</v>
      </c>
      <c r="Q16" s="69" t="s">
        <v>278</v>
      </c>
      <c r="R16" s="65"/>
    </row>
    <row r="17" spans="1:18" s="27" customFormat="1" ht="13.5" customHeight="1" x14ac:dyDescent="0.25">
      <c r="A17" s="21" t="s">
        <v>74</v>
      </c>
      <c r="B17" s="496" t="s">
        <v>284</v>
      </c>
      <c r="C17" s="128" t="s">
        <v>284</v>
      </c>
      <c r="D17" s="417">
        <v>0</v>
      </c>
      <c r="E17" s="67" t="s">
        <v>278</v>
      </c>
      <c r="F17" s="67" t="s">
        <v>278</v>
      </c>
      <c r="G17" s="67" t="s">
        <v>278</v>
      </c>
      <c r="H17" s="67" t="s">
        <v>278</v>
      </c>
      <c r="I17" s="70" t="s">
        <v>278</v>
      </c>
      <c r="J17" s="67" t="s">
        <v>278</v>
      </c>
      <c r="K17" s="67" t="s">
        <v>278</v>
      </c>
      <c r="L17" s="70" t="s">
        <v>278</v>
      </c>
      <c r="M17" s="67" t="s">
        <v>278</v>
      </c>
      <c r="N17" s="67" t="s">
        <v>278</v>
      </c>
      <c r="O17" s="67" t="s">
        <v>278</v>
      </c>
      <c r="P17" s="67" t="s">
        <v>278</v>
      </c>
      <c r="Q17" s="70" t="s">
        <v>278</v>
      </c>
      <c r="R17" s="65"/>
    </row>
    <row r="18" spans="1:18" s="27" customFormat="1" ht="13.5" customHeight="1" x14ac:dyDescent="0.25">
      <c r="A18" s="21" t="s">
        <v>19</v>
      </c>
      <c r="B18" s="67" t="s">
        <v>285</v>
      </c>
      <c r="C18" s="128" t="s">
        <v>284</v>
      </c>
      <c r="D18" s="417">
        <v>0</v>
      </c>
      <c r="E18" s="67" t="s">
        <v>278</v>
      </c>
      <c r="F18" s="67" t="s">
        <v>278</v>
      </c>
      <c r="G18" s="67" t="s">
        <v>278</v>
      </c>
      <c r="H18" s="67" t="s">
        <v>278</v>
      </c>
      <c r="I18" s="70" t="s">
        <v>278</v>
      </c>
      <c r="J18" s="67" t="s">
        <v>278</v>
      </c>
      <c r="K18" s="67" t="s">
        <v>278</v>
      </c>
      <c r="L18" s="70" t="s">
        <v>278</v>
      </c>
      <c r="M18" s="67" t="s">
        <v>278</v>
      </c>
      <c r="N18" s="67" t="s">
        <v>278</v>
      </c>
      <c r="O18" s="67" t="s">
        <v>278</v>
      </c>
      <c r="P18" s="67" t="s">
        <v>278</v>
      </c>
      <c r="Q18" s="70" t="s">
        <v>278</v>
      </c>
      <c r="R18" s="65"/>
    </row>
    <row r="19" spans="1:18" s="27" customFormat="1" ht="13.5" customHeight="1" x14ac:dyDescent="0.25">
      <c r="A19" s="21" t="s">
        <v>20</v>
      </c>
      <c r="B19" s="496" t="s">
        <v>284</v>
      </c>
      <c r="C19" s="128" t="s">
        <v>284</v>
      </c>
      <c r="D19" s="417">
        <v>3</v>
      </c>
      <c r="E19" s="67" t="s">
        <v>278</v>
      </c>
      <c r="F19" s="67" t="s">
        <v>278</v>
      </c>
      <c r="G19" s="67" t="s">
        <v>278</v>
      </c>
      <c r="H19" s="67" t="s">
        <v>278</v>
      </c>
      <c r="I19" s="70" t="s">
        <v>278</v>
      </c>
      <c r="J19" s="67" t="s">
        <v>278</v>
      </c>
      <c r="K19" s="67" t="s">
        <v>278</v>
      </c>
      <c r="L19" s="70" t="s">
        <v>278</v>
      </c>
      <c r="M19" s="67" t="s">
        <v>278</v>
      </c>
      <c r="N19" s="67" t="s">
        <v>278</v>
      </c>
      <c r="O19" s="67" t="s">
        <v>278</v>
      </c>
      <c r="P19" s="67" t="s">
        <v>278</v>
      </c>
      <c r="Q19" s="70" t="s">
        <v>278</v>
      </c>
      <c r="R19" s="65"/>
    </row>
    <row r="20" spans="1:18" s="27" customFormat="1" ht="13.5" customHeight="1" x14ac:dyDescent="0.25">
      <c r="A20" s="21" t="s">
        <v>21</v>
      </c>
      <c r="B20" s="496" t="s">
        <v>284</v>
      </c>
      <c r="C20" s="128" t="s">
        <v>284</v>
      </c>
      <c r="D20" s="417">
        <v>3</v>
      </c>
      <c r="E20" s="67" t="s">
        <v>278</v>
      </c>
      <c r="F20" s="67" t="s">
        <v>278</v>
      </c>
      <c r="G20" s="67" t="s">
        <v>278</v>
      </c>
      <c r="H20" s="67" t="s">
        <v>278</v>
      </c>
      <c r="I20" s="70" t="s">
        <v>278</v>
      </c>
      <c r="J20" s="67" t="s">
        <v>278</v>
      </c>
      <c r="K20" s="67" t="s">
        <v>278</v>
      </c>
      <c r="L20" s="70" t="s">
        <v>278</v>
      </c>
      <c r="M20" s="67" t="s">
        <v>278</v>
      </c>
      <c r="N20" s="67" t="s">
        <v>278</v>
      </c>
      <c r="O20" s="67" t="s">
        <v>278</v>
      </c>
      <c r="P20" s="67" t="s">
        <v>278</v>
      </c>
      <c r="Q20" s="70" t="s">
        <v>278</v>
      </c>
      <c r="R20" s="65"/>
    </row>
    <row r="21" spans="1:18" s="27" customFormat="1" ht="13.5" customHeight="1" x14ac:dyDescent="0.25">
      <c r="A21" s="21" t="s">
        <v>22</v>
      </c>
      <c r="B21" s="67" t="s">
        <v>285</v>
      </c>
      <c r="C21" s="128" t="s">
        <v>284</v>
      </c>
      <c r="D21" s="417">
        <v>9</v>
      </c>
      <c r="E21" s="45">
        <v>116</v>
      </c>
      <c r="F21" s="412">
        <v>80.871172138173407</v>
      </c>
      <c r="G21" s="412">
        <v>1.4339999999999999</v>
      </c>
      <c r="H21" s="412">
        <v>1.1910000000000001</v>
      </c>
      <c r="I21" s="413">
        <v>1.714</v>
      </c>
      <c r="J21" s="45">
        <v>9</v>
      </c>
      <c r="K21" s="414" t="s">
        <v>278</v>
      </c>
      <c r="L21" s="462" t="s">
        <v>278</v>
      </c>
      <c r="M21" s="414" t="s">
        <v>278</v>
      </c>
      <c r="N21" s="414" t="s">
        <v>278</v>
      </c>
      <c r="O21" s="414" t="s">
        <v>278</v>
      </c>
      <c r="P21" s="414" t="s">
        <v>278</v>
      </c>
      <c r="Q21" s="462" t="s">
        <v>278</v>
      </c>
      <c r="R21" s="65"/>
    </row>
    <row r="22" spans="1:18" s="27" customFormat="1" ht="13.5" customHeight="1" x14ac:dyDescent="0.25">
      <c r="A22" s="21" t="s">
        <v>23</v>
      </c>
      <c r="B22" s="496" t="s">
        <v>284</v>
      </c>
      <c r="C22" s="128" t="s">
        <v>284</v>
      </c>
      <c r="D22" s="417">
        <v>13</v>
      </c>
      <c r="E22" s="45">
        <v>75</v>
      </c>
      <c r="F22" s="412">
        <v>50.569673197543501</v>
      </c>
      <c r="G22" s="412">
        <v>1.4830000000000001</v>
      </c>
      <c r="H22" s="412">
        <v>1.175</v>
      </c>
      <c r="I22" s="413">
        <v>1.849</v>
      </c>
      <c r="J22" s="45">
        <v>9</v>
      </c>
      <c r="K22" s="414" t="s">
        <v>278</v>
      </c>
      <c r="L22" s="462" t="s">
        <v>278</v>
      </c>
      <c r="M22" s="414" t="s">
        <v>278</v>
      </c>
      <c r="N22" s="414" t="s">
        <v>278</v>
      </c>
      <c r="O22" s="414" t="s">
        <v>278</v>
      </c>
      <c r="P22" s="414" t="s">
        <v>278</v>
      </c>
      <c r="Q22" s="462" t="s">
        <v>278</v>
      </c>
      <c r="R22" s="65"/>
    </row>
    <row r="23" spans="1:18" s="27" customFormat="1" ht="13.5" customHeight="1" x14ac:dyDescent="0.25">
      <c r="A23" s="21" t="s">
        <v>24</v>
      </c>
      <c r="B23" s="496" t="s">
        <v>284</v>
      </c>
      <c r="C23" s="128" t="s">
        <v>284</v>
      </c>
      <c r="D23" s="417">
        <v>4</v>
      </c>
      <c r="E23" s="67" t="s">
        <v>278</v>
      </c>
      <c r="F23" s="67" t="s">
        <v>278</v>
      </c>
      <c r="G23" s="67" t="s">
        <v>278</v>
      </c>
      <c r="H23" s="67" t="s">
        <v>278</v>
      </c>
      <c r="I23" s="70" t="s">
        <v>278</v>
      </c>
      <c r="J23" s="67" t="s">
        <v>278</v>
      </c>
      <c r="K23" s="67" t="s">
        <v>278</v>
      </c>
      <c r="L23" s="70" t="s">
        <v>278</v>
      </c>
      <c r="M23" s="67" t="s">
        <v>278</v>
      </c>
      <c r="N23" s="67" t="s">
        <v>278</v>
      </c>
      <c r="O23" s="67" t="s">
        <v>278</v>
      </c>
      <c r="P23" s="67" t="s">
        <v>278</v>
      </c>
      <c r="Q23" s="70" t="s">
        <v>278</v>
      </c>
      <c r="R23" s="65"/>
    </row>
    <row r="24" spans="1:18" s="27" customFormat="1" ht="13.5" customHeight="1" x14ac:dyDescent="0.25">
      <c r="A24" s="21" t="s">
        <v>25</v>
      </c>
      <c r="B24" s="67" t="s">
        <v>285</v>
      </c>
      <c r="C24" s="128" t="s">
        <v>284</v>
      </c>
      <c r="D24" s="417">
        <v>9</v>
      </c>
      <c r="E24" s="45">
        <v>58</v>
      </c>
      <c r="F24" s="412">
        <v>46.279753350050498</v>
      </c>
      <c r="G24" s="412">
        <v>1.2529999999999999</v>
      </c>
      <c r="H24" s="412">
        <v>0.96</v>
      </c>
      <c r="I24" s="413">
        <v>1.609</v>
      </c>
      <c r="J24" s="45">
        <v>7</v>
      </c>
      <c r="K24" s="414" t="s">
        <v>278</v>
      </c>
      <c r="L24" s="462" t="s">
        <v>278</v>
      </c>
      <c r="M24" s="414" t="s">
        <v>278</v>
      </c>
      <c r="N24" s="414" t="s">
        <v>278</v>
      </c>
      <c r="O24" s="414" t="s">
        <v>278</v>
      </c>
      <c r="P24" s="414" t="s">
        <v>278</v>
      </c>
      <c r="Q24" s="462" t="s">
        <v>278</v>
      </c>
      <c r="R24" s="65"/>
    </row>
    <row r="25" spans="1:18" s="27" customFormat="1" ht="13.5" customHeight="1" x14ac:dyDescent="0.25">
      <c r="A25" s="21" t="s">
        <v>26</v>
      </c>
      <c r="B25" s="496" t="s">
        <v>284</v>
      </c>
      <c r="C25" s="128" t="s">
        <v>284</v>
      </c>
      <c r="D25" s="417">
        <v>29</v>
      </c>
      <c r="E25" s="45">
        <v>27</v>
      </c>
      <c r="F25" s="412">
        <v>10.0458125373827</v>
      </c>
      <c r="G25" s="412">
        <v>2.6880000000000002</v>
      </c>
      <c r="H25" s="412">
        <v>1.8069999999999999</v>
      </c>
      <c r="I25" s="413">
        <v>3.8559999999999999</v>
      </c>
      <c r="J25" s="45">
        <v>3</v>
      </c>
      <c r="K25" s="414" t="s">
        <v>278</v>
      </c>
      <c r="L25" s="462" t="s">
        <v>278</v>
      </c>
      <c r="M25" s="414" t="s">
        <v>278</v>
      </c>
      <c r="N25" s="414" t="s">
        <v>278</v>
      </c>
      <c r="O25" s="414" t="s">
        <v>278</v>
      </c>
      <c r="P25" s="414" t="s">
        <v>278</v>
      </c>
      <c r="Q25" s="462" t="s">
        <v>278</v>
      </c>
      <c r="R25" s="65"/>
    </row>
    <row r="26" spans="1:18" s="27" customFormat="1" ht="13.5" customHeight="1" x14ac:dyDescent="0.25">
      <c r="A26" s="21" t="s">
        <v>27</v>
      </c>
      <c r="B26" s="496" t="s">
        <v>284</v>
      </c>
      <c r="C26" s="128" t="s">
        <v>284</v>
      </c>
      <c r="D26" s="417">
        <v>13</v>
      </c>
      <c r="E26" s="45">
        <v>59</v>
      </c>
      <c r="F26" s="412">
        <v>73.3809373299394</v>
      </c>
      <c r="G26" s="412">
        <v>0.80400000000000005</v>
      </c>
      <c r="H26" s="412">
        <v>0.61799999999999999</v>
      </c>
      <c r="I26" s="413">
        <v>1.03</v>
      </c>
      <c r="J26" s="45">
        <v>9</v>
      </c>
      <c r="K26" s="414" t="s">
        <v>278</v>
      </c>
      <c r="L26" s="462" t="s">
        <v>278</v>
      </c>
      <c r="M26" s="414" t="s">
        <v>278</v>
      </c>
      <c r="N26" s="414" t="s">
        <v>278</v>
      </c>
      <c r="O26" s="414" t="s">
        <v>278</v>
      </c>
      <c r="P26" s="414" t="s">
        <v>278</v>
      </c>
      <c r="Q26" s="462" t="s">
        <v>278</v>
      </c>
      <c r="R26" s="65"/>
    </row>
    <row r="27" spans="1:18" s="27" customFormat="1" ht="13.5" customHeight="1" x14ac:dyDescent="0.25">
      <c r="A27" s="21" t="s">
        <v>64</v>
      </c>
      <c r="B27" s="496" t="s">
        <v>284</v>
      </c>
      <c r="C27" s="128" t="s">
        <v>284</v>
      </c>
      <c r="D27" s="417">
        <v>1</v>
      </c>
      <c r="E27" s="67" t="s">
        <v>278</v>
      </c>
      <c r="F27" s="67" t="s">
        <v>278</v>
      </c>
      <c r="G27" s="67" t="s">
        <v>278</v>
      </c>
      <c r="H27" s="67" t="s">
        <v>278</v>
      </c>
      <c r="I27" s="70" t="s">
        <v>278</v>
      </c>
      <c r="J27" s="67" t="s">
        <v>278</v>
      </c>
      <c r="K27" s="67" t="s">
        <v>278</v>
      </c>
      <c r="L27" s="70" t="s">
        <v>278</v>
      </c>
      <c r="M27" s="67" t="s">
        <v>278</v>
      </c>
      <c r="N27" s="67" t="s">
        <v>278</v>
      </c>
      <c r="O27" s="67" t="s">
        <v>278</v>
      </c>
      <c r="P27" s="67" t="s">
        <v>278</v>
      </c>
      <c r="Q27" s="70" t="s">
        <v>278</v>
      </c>
      <c r="R27" s="65"/>
    </row>
    <row r="28" spans="1:18" s="27" customFormat="1" ht="13.5" customHeight="1" x14ac:dyDescent="0.25">
      <c r="A28" s="21" t="s">
        <v>28</v>
      </c>
      <c r="B28" s="496" t="s">
        <v>284</v>
      </c>
      <c r="C28" s="128" t="s">
        <v>284</v>
      </c>
      <c r="D28" s="417">
        <v>0</v>
      </c>
      <c r="E28" s="67" t="s">
        <v>278</v>
      </c>
      <c r="F28" s="67" t="s">
        <v>278</v>
      </c>
      <c r="G28" s="67" t="s">
        <v>278</v>
      </c>
      <c r="H28" s="67" t="s">
        <v>278</v>
      </c>
      <c r="I28" s="70" t="s">
        <v>278</v>
      </c>
      <c r="J28" s="67" t="s">
        <v>278</v>
      </c>
      <c r="K28" s="67" t="s">
        <v>278</v>
      </c>
      <c r="L28" s="70" t="s">
        <v>278</v>
      </c>
      <c r="M28" s="67" t="s">
        <v>278</v>
      </c>
      <c r="N28" s="67" t="s">
        <v>278</v>
      </c>
      <c r="O28" s="67" t="s">
        <v>278</v>
      </c>
      <c r="P28" s="67" t="s">
        <v>278</v>
      </c>
      <c r="Q28" s="70" t="s">
        <v>278</v>
      </c>
      <c r="R28" s="65"/>
    </row>
    <row r="29" spans="1:18" s="27" customFormat="1" ht="13.5" customHeight="1" x14ac:dyDescent="0.25">
      <c r="A29" s="21" t="s">
        <v>29</v>
      </c>
      <c r="B29" s="496" t="s">
        <v>284</v>
      </c>
      <c r="C29" s="128" t="s">
        <v>284</v>
      </c>
      <c r="D29" s="417">
        <v>21</v>
      </c>
      <c r="E29" s="45">
        <v>85</v>
      </c>
      <c r="F29" s="412">
        <v>66.549047081502295</v>
      </c>
      <c r="G29" s="412">
        <v>1.2769999999999999</v>
      </c>
      <c r="H29" s="412">
        <v>1.0269999999999999</v>
      </c>
      <c r="I29" s="413">
        <v>1.571</v>
      </c>
      <c r="J29" s="45">
        <v>17</v>
      </c>
      <c r="K29" s="415">
        <v>0.12</v>
      </c>
      <c r="L29" s="416">
        <v>0.12</v>
      </c>
      <c r="M29" s="418" t="s">
        <v>278</v>
      </c>
      <c r="N29" s="418" t="s">
        <v>278</v>
      </c>
      <c r="O29" s="418" t="s">
        <v>278</v>
      </c>
      <c r="P29" s="418" t="s">
        <v>278</v>
      </c>
      <c r="Q29" s="69" t="s">
        <v>278</v>
      </c>
      <c r="R29" s="65"/>
    </row>
    <row r="30" spans="1:18" s="27" customFormat="1" ht="13.5" customHeight="1" x14ac:dyDescent="0.25">
      <c r="A30" s="21" t="s">
        <v>30</v>
      </c>
      <c r="B30" s="496" t="s">
        <v>284</v>
      </c>
      <c r="C30" s="128" t="s">
        <v>284</v>
      </c>
      <c r="D30" s="417">
        <v>2</v>
      </c>
      <c r="E30" s="67" t="s">
        <v>278</v>
      </c>
      <c r="F30" s="67" t="s">
        <v>278</v>
      </c>
      <c r="G30" s="67" t="s">
        <v>278</v>
      </c>
      <c r="H30" s="67" t="s">
        <v>278</v>
      </c>
      <c r="I30" s="70" t="s">
        <v>278</v>
      </c>
      <c r="J30" s="67" t="s">
        <v>278</v>
      </c>
      <c r="K30" s="67" t="s">
        <v>278</v>
      </c>
      <c r="L30" s="70" t="s">
        <v>278</v>
      </c>
      <c r="M30" s="67" t="s">
        <v>278</v>
      </c>
      <c r="N30" s="67" t="s">
        <v>278</v>
      </c>
      <c r="O30" s="67" t="s">
        <v>278</v>
      </c>
      <c r="P30" s="67" t="s">
        <v>278</v>
      </c>
      <c r="Q30" s="70" t="s">
        <v>278</v>
      </c>
      <c r="R30" s="65"/>
    </row>
    <row r="31" spans="1:18" s="27" customFormat="1" ht="13.5" customHeight="1" x14ac:dyDescent="0.25">
      <c r="A31" s="21" t="s">
        <v>31</v>
      </c>
      <c r="B31" s="314"/>
      <c r="C31" s="331"/>
      <c r="D31" s="417">
        <v>11</v>
      </c>
      <c r="E31" s="45">
        <v>31</v>
      </c>
      <c r="F31" s="412">
        <v>31.6079327427198</v>
      </c>
      <c r="G31" s="412">
        <v>0.98099999999999998</v>
      </c>
      <c r="H31" s="412">
        <v>0.67800000000000005</v>
      </c>
      <c r="I31" s="413">
        <v>1.375</v>
      </c>
      <c r="J31" s="45">
        <v>9</v>
      </c>
      <c r="K31" s="414" t="s">
        <v>278</v>
      </c>
      <c r="L31" s="462" t="s">
        <v>278</v>
      </c>
      <c r="M31" s="414" t="s">
        <v>278</v>
      </c>
      <c r="N31" s="414" t="s">
        <v>278</v>
      </c>
      <c r="O31" s="414" t="s">
        <v>278</v>
      </c>
      <c r="P31" s="414" t="s">
        <v>278</v>
      </c>
      <c r="Q31" s="462" t="s">
        <v>278</v>
      </c>
      <c r="R31" s="65"/>
    </row>
    <row r="32" spans="1:18" s="27" customFormat="1" ht="13.5" customHeight="1" x14ac:dyDescent="0.25">
      <c r="A32" s="21" t="s">
        <v>32</v>
      </c>
      <c r="B32" s="314" t="s">
        <v>285</v>
      </c>
      <c r="C32" s="331" t="s">
        <v>284</v>
      </c>
      <c r="D32" s="417">
        <v>9</v>
      </c>
      <c r="E32" s="45">
        <v>60</v>
      </c>
      <c r="F32" s="412">
        <v>23.1518118142364</v>
      </c>
      <c r="G32" s="412">
        <v>2.5920000000000001</v>
      </c>
      <c r="H32" s="412">
        <v>1.9950000000000001</v>
      </c>
      <c r="I32" s="413">
        <v>3.3130000000000002</v>
      </c>
      <c r="J32" s="45">
        <v>5</v>
      </c>
      <c r="K32" s="414" t="s">
        <v>278</v>
      </c>
      <c r="L32" s="462" t="s">
        <v>278</v>
      </c>
      <c r="M32" s="414" t="s">
        <v>278</v>
      </c>
      <c r="N32" s="414" t="s">
        <v>278</v>
      </c>
      <c r="O32" s="414" t="s">
        <v>278</v>
      </c>
      <c r="P32" s="414" t="s">
        <v>278</v>
      </c>
      <c r="Q32" s="462" t="s">
        <v>278</v>
      </c>
      <c r="R32" s="65"/>
    </row>
    <row r="33" spans="1:18" s="27" customFormat="1" ht="13.5" customHeight="1" x14ac:dyDescent="0.25">
      <c r="A33" s="21" t="s">
        <v>33</v>
      </c>
      <c r="B33" s="513" t="s">
        <v>284</v>
      </c>
      <c r="C33" s="331" t="s">
        <v>284</v>
      </c>
      <c r="D33" s="417">
        <v>1</v>
      </c>
      <c r="E33" s="67" t="s">
        <v>278</v>
      </c>
      <c r="F33" s="67" t="s">
        <v>278</v>
      </c>
      <c r="G33" s="67" t="s">
        <v>278</v>
      </c>
      <c r="H33" s="67" t="s">
        <v>278</v>
      </c>
      <c r="I33" s="70" t="s">
        <v>278</v>
      </c>
      <c r="J33" s="67" t="s">
        <v>278</v>
      </c>
      <c r="K33" s="67" t="s">
        <v>278</v>
      </c>
      <c r="L33" s="70" t="s">
        <v>278</v>
      </c>
      <c r="M33" s="67" t="s">
        <v>278</v>
      </c>
      <c r="N33" s="67" t="s">
        <v>278</v>
      </c>
      <c r="O33" s="67" t="s">
        <v>278</v>
      </c>
      <c r="P33" s="67" t="s">
        <v>278</v>
      </c>
      <c r="Q33" s="70" t="s">
        <v>278</v>
      </c>
      <c r="R33" s="65"/>
    </row>
    <row r="34" spans="1:18" s="27" customFormat="1" ht="13.5" customHeight="1" x14ac:dyDescent="0.25">
      <c r="A34" s="21" t="s">
        <v>34</v>
      </c>
      <c r="B34" s="513" t="s">
        <v>284</v>
      </c>
      <c r="C34" s="331" t="s">
        <v>284</v>
      </c>
      <c r="D34" s="417">
        <v>10</v>
      </c>
      <c r="E34" s="45">
        <v>37</v>
      </c>
      <c r="F34" s="412">
        <v>47.908466861238097</v>
      </c>
      <c r="G34" s="412">
        <v>0.77200000000000002</v>
      </c>
      <c r="H34" s="412">
        <v>0.55200000000000005</v>
      </c>
      <c r="I34" s="413">
        <v>1.0529999999999999</v>
      </c>
      <c r="J34" s="45">
        <v>8</v>
      </c>
      <c r="K34" s="414" t="s">
        <v>278</v>
      </c>
      <c r="L34" s="462" t="s">
        <v>278</v>
      </c>
      <c r="M34" s="414" t="s">
        <v>278</v>
      </c>
      <c r="N34" s="414" t="s">
        <v>278</v>
      </c>
      <c r="O34" s="414" t="s">
        <v>278</v>
      </c>
      <c r="P34" s="414" t="s">
        <v>278</v>
      </c>
      <c r="Q34" s="462" t="s">
        <v>278</v>
      </c>
      <c r="R34" s="65"/>
    </row>
    <row r="35" spans="1:18" s="27" customFormat="1" ht="13.5" customHeight="1" x14ac:dyDescent="0.25">
      <c r="A35" s="21" t="s">
        <v>35</v>
      </c>
      <c r="B35" s="513" t="s">
        <v>284</v>
      </c>
      <c r="C35" s="331" t="s">
        <v>284</v>
      </c>
      <c r="D35" s="417">
        <v>2</v>
      </c>
      <c r="E35" s="67" t="s">
        <v>278</v>
      </c>
      <c r="F35" s="67" t="s">
        <v>278</v>
      </c>
      <c r="G35" s="67" t="s">
        <v>278</v>
      </c>
      <c r="H35" s="67" t="s">
        <v>278</v>
      </c>
      <c r="I35" s="70" t="s">
        <v>278</v>
      </c>
      <c r="J35" s="67" t="s">
        <v>278</v>
      </c>
      <c r="K35" s="67" t="s">
        <v>278</v>
      </c>
      <c r="L35" s="70" t="s">
        <v>278</v>
      </c>
      <c r="M35" s="67" t="s">
        <v>278</v>
      </c>
      <c r="N35" s="67" t="s">
        <v>278</v>
      </c>
      <c r="O35" s="67" t="s">
        <v>278</v>
      </c>
      <c r="P35" s="67" t="s">
        <v>278</v>
      </c>
      <c r="Q35" s="70" t="s">
        <v>278</v>
      </c>
      <c r="R35" s="65"/>
    </row>
    <row r="36" spans="1:18" s="27" customFormat="1" ht="13.5" customHeight="1" x14ac:dyDescent="0.25">
      <c r="A36" s="21" t="s">
        <v>36</v>
      </c>
      <c r="B36" s="314" t="s">
        <v>285</v>
      </c>
      <c r="C36" s="331" t="s">
        <v>284</v>
      </c>
      <c r="D36" s="417">
        <v>4</v>
      </c>
      <c r="E36" s="67" t="s">
        <v>278</v>
      </c>
      <c r="F36" s="67" t="s">
        <v>278</v>
      </c>
      <c r="G36" s="67" t="s">
        <v>278</v>
      </c>
      <c r="H36" s="67" t="s">
        <v>278</v>
      </c>
      <c r="I36" s="70" t="s">
        <v>278</v>
      </c>
      <c r="J36" s="67" t="s">
        <v>278</v>
      </c>
      <c r="K36" s="67" t="s">
        <v>278</v>
      </c>
      <c r="L36" s="70" t="s">
        <v>278</v>
      </c>
      <c r="M36" s="67" t="s">
        <v>278</v>
      </c>
      <c r="N36" s="67" t="s">
        <v>278</v>
      </c>
      <c r="O36" s="67" t="s">
        <v>278</v>
      </c>
      <c r="P36" s="67" t="s">
        <v>278</v>
      </c>
      <c r="Q36" s="70" t="s">
        <v>278</v>
      </c>
      <c r="R36" s="65"/>
    </row>
    <row r="37" spans="1:18" s="27" customFormat="1" ht="13.5" customHeight="1" x14ac:dyDescent="0.25">
      <c r="A37" s="21" t="s">
        <v>37</v>
      </c>
      <c r="B37" s="513" t="s">
        <v>284</v>
      </c>
      <c r="C37" s="331" t="s">
        <v>284</v>
      </c>
      <c r="D37" s="417">
        <v>0</v>
      </c>
      <c r="E37" s="67" t="s">
        <v>278</v>
      </c>
      <c r="F37" s="67" t="s">
        <v>278</v>
      </c>
      <c r="G37" s="67" t="s">
        <v>278</v>
      </c>
      <c r="H37" s="67" t="s">
        <v>278</v>
      </c>
      <c r="I37" s="70" t="s">
        <v>278</v>
      </c>
      <c r="J37" s="67" t="s">
        <v>278</v>
      </c>
      <c r="K37" s="67" t="s">
        <v>278</v>
      </c>
      <c r="L37" s="70" t="s">
        <v>278</v>
      </c>
      <c r="M37" s="67" t="s">
        <v>278</v>
      </c>
      <c r="N37" s="67" t="s">
        <v>278</v>
      </c>
      <c r="O37" s="67" t="s">
        <v>278</v>
      </c>
      <c r="P37" s="67" t="s">
        <v>278</v>
      </c>
      <c r="Q37" s="70" t="s">
        <v>278</v>
      </c>
      <c r="R37" s="65"/>
    </row>
    <row r="38" spans="1:18" s="27" customFormat="1" ht="13.5" customHeight="1" x14ac:dyDescent="0.25">
      <c r="A38" s="21" t="s">
        <v>38</v>
      </c>
      <c r="B38" s="513" t="s">
        <v>284</v>
      </c>
      <c r="C38" s="331" t="s">
        <v>284</v>
      </c>
      <c r="D38" s="417">
        <v>11</v>
      </c>
      <c r="E38" s="45">
        <v>31</v>
      </c>
      <c r="F38" s="412">
        <v>76.094906599748697</v>
      </c>
      <c r="G38" s="412">
        <v>0.40699999999999997</v>
      </c>
      <c r="H38" s="412">
        <v>0.28199999999999997</v>
      </c>
      <c r="I38" s="413">
        <v>0.57099999999999995</v>
      </c>
      <c r="J38" s="45">
        <v>11</v>
      </c>
      <c r="K38" s="415">
        <v>0.09</v>
      </c>
      <c r="L38" s="416">
        <v>0.64</v>
      </c>
      <c r="M38" s="418" t="s">
        <v>278</v>
      </c>
      <c r="N38" s="418" t="s">
        <v>278</v>
      </c>
      <c r="O38" s="418" t="s">
        <v>278</v>
      </c>
      <c r="P38" s="418" t="s">
        <v>278</v>
      </c>
      <c r="Q38" s="69" t="s">
        <v>278</v>
      </c>
      <c r="R38" s="65"/>
    </row>
    <row r="39" spans="1:18" s="27" customFormat="1" ht="13.5" customHeight="1" x14ac:dyDescent="0.25">
      <c r="A39" s="21" t="s">
        <v>39</v>
      </c>
      <c r="B39" s="513" t="s">
        <v>284</v>
      </c>
      <c r="C39" s="331" t="s">
        <v>284</v>
      </c>
      <c r="D39" s="417">
        <v>3</v>
      </c>
      <c r="E39" s="67" t="s">
        <v>278</v>
      </c>
      <c r="F39" s="67" t="s">
        <v>278</v>
      </c>
      <c r="G39" s="67" t="s">
        <v>278</v>
      </c>
      <c r="H39" s="67" t="s">
        <v>278</v>
      </c>
      <c r="I39" s="70" t="s">
        <v>278</v>
      </c>
      <c r="J39" s="67" t="s">
        <v>278</v>
      </c>
      <c r="K39" s="67" t="s">
        <v>278</v>
      </c>
      <c r="L39" s="70" t="s">
        <v>278</v>
      </c>
      <c r="M39" s="67" t="s">
        <v>278</v>
      </c>
      <c r="N39" s="67" t="s">
        <v>278</v>
      </c>
      <c r="O39" s="67" t="s">
        <v>278</v>
      </c>
      <c r="P39" s="67" t="s">
        <v>278</v>
      </c>
      <c r="Q39" s="70" t="s">
        <v>278</v>
      </c>
      <c r="R39" s="65"/>
    </row>
    <row r="40" spans="1:18" s="27" customFormat="1" ht="13.5" customHeight="1" x14ac:dyDescent="0.25">
      <c r="A40" s="21" t="s">
        <v>40</v>
      </c>
      <c r="B40" s="513" t="s">
        <v>284</v>
      </c>
      <c r="C40" s="331" t="s">
        <v>284</v>
      </c>
      <c r="D40" s="417">
        <v>10</v>
      </c>
      <c r="E40" s="45">
        <v>7</v>
      </c>
      <c r="F40" s="412">
        <v>23.6398687403913</v>
      </c>
      <c r="G40" s="412">
        <v>0.29599999999999999</v>
      </c>
      <c r="H40" s="412">
        <v>0.13</v>
      </c>
      <c r="I40" s="413">
        <v>0.58599999999999997</v>
      </c>
      <c r="J40" s="45">
        <v>8</v>
      </c>
      <c r="K40" s="414" t="s">
        <v>278</v>
      </c>
      <c r="L40" s="462" t="s">
        <v>278</v>
      </c>
      <c r="M40" s="414" t="s">
        <v>278</v>
      </c>
      <c r="N40" s="414" t="s">
        <v>278</v>
      </c>
      <c r="O40" s="414" t="s">
        <v>278</v>
      </c>
      <c r="P40" s="414" t="s">
        <v>278</v>
      </c>
      <c r="Q40" s="462" t="s">
        <v>278</v>
      </c>
      <c r="R40" s="65"/>
    </row>
    <row r="41" spans="1:18" s="27" customFormat="1" ht="13.5" customHeight="1" x14ac:dyDescent="0.25">
      <c r="A41" s="21" t="s">
        <v>41</v>
      </c>
      <c r="B41" s="314"/>
      <c r="C41" s="331"/>
      <c r="D41" s="417">
        <v>1</v>
      </c>
      <c r="E41" s="67" t="s">
        <v>278</v>
      </c>
      <c r="F41" s="67" t="s">
        <v>278</v>
      </c>
      <c r="G41" s="67" t="s">
        <v>278</v>
      </c>
      <c r="H41" s="67" t="s">
        <v>278</v>
      </c>
      <c r="I41" s="70" t="s">
        <v>278</v>
      </c>
      <c r="J41" s="67" t="s">
        <v>278</v>
      </c>
      <c r="K41" s="67" t="s">
        <v>278</v>
      </c>
      <c r="L41" s="70" t="s">
        <v>278</v>
      </c>
      <c r="M41" s="67" t="s">
        <v>278</v>
      </c>
      <c r="N41" s="67" t="s">
        <v>278</v>
      </c>
      <c r="O41" s="67" t="s">
        <v>278</v>
      </c>
      <c r="P41" s="67" t="s">
        <v>278</v>
      </c>
      <c r="Q41" s="70" t="s">
        <v>278</v>
      </c>
      <c r="R41" s="65"/>
    </row>
    <row r="42" spans="1:18" s="27" customFormat="1" ht="13.5" customHeight="1" x14ac:dyDescent="0.25">
      <c r="A42" s="21" t="s">
        <v>42</v>
      </c>
      <c r="B42" s="513" t="s">
        <v>284</v>
      </c>
      <c r="C42" s="331" t="s">
        <v>284</v>
      </c>
      <c r="D42" s="417">
        <v>31</v>
      </c>
      <c r="E42" s="45">
        <v>109</v>
      </c>
      <c r="F42" s="412">
        <v>117.68599871617</v>
      </c>
      <c r="G42" s="412">
        <v>0.92600000000000005</v>
      </c>
      <c r="H42" s="412">
        <v>0.76400000000000001</v>
      </c>
      <c r="I42" s="413">
        <v>1.113</v>
      </c>
      <c r="J42" s="45">
        <v>26</v>
      </c>
      <c r="K42" s="415">
        <v>0.12</v>
      </c>
      <c r="L42" s="416">
        <v>0.12</v>
      </c>
      <c r="M42" s="412">
        <v>0</v>
      </c>
      <c r="N42" s="412">
        <v>0</v>
      </c>
      <c r="O42" s="412">
        <v>0.53149999999999997</v>
      </c>
      <c r="P42" s="412">
        <v>1.6930000000000001</v>
      </c>
      <c r="Q42" s="413">
        <v>2.754</v>
      </c>
      <c r="R42" s="65"/>
    </row>
    <row r="43" spans="1:18" s="27" customFormat="1" ht="13.5" customHeight="1" x14ac:dyDescent="0.25">
      <c r="A43" s="21" t="s">
        <v>43</v>
      </c>
      <c r="B43" s="314"/>
      <c r="C43" s="331"/>
      <c r="D43" s="417">
        <v>12</v>
      </c>
      <c r="E43" s="45">
        <v>21</v>
      </c>
      <c r="F43" s="412">
        <v>18.0839191387659</v>
      </c>
      <c r="G43" s="412">
        <v>1.161</v>
      </c>
      <c r="H43" s="412">
        <v>0.73799999999999999</v>
      </c>
      <c r="I43" s="413">
        <v>1.7450000000000001</v>
      </c>
      <c r="J43" s="45">
        <v>3</v>
      </c>
      <c r="K43" s="67" t="s">
        <v>278</v>
      </c>
      <c r="L43" s="70" t="s">
        <v>278</v>
      </c>
      <c r="M43" s="67" t="s">
        <v>278</v>
      </c>
      <c r="N43" s="67" t="s">
        <v>278</v>
      </c>
      <c r="O43" s="67" t="s">
        <v>278</v>
      </c>
      <c r="P43" s="67" t="s">
        <v>278</v>
      </c>
      <c r="Q43" s="70" t="s">
        <v>278</v>
      </c>
      <c r="R43" s="65"/>
    </row>
    <row r="44" spans="1:18" s="27" customFormat="1" ht="13.5" customHeight="1" x14ac:dyDescent="0.25">
      <c r="A44" s="21" t="s">
        <v>44</v>
      </c>
      <c r="B44" s="513" t="s">
        <v>284</v>
      </c>
      <c r="C44" s="331" t="s">
        <v>284</v>
      </c>
      <c r="D44" s="417">
        <v>1</v>
      </c>
      <c r="E44" s="67" t="s">
        <v>278</v>
      </c>
      <c r="F44" s="67" t="s">
        <v>278</v>
      </c>
      <c r="G44" s="67" t="s">
        <v>278</v>
      </c>
      <c r="H44" s="67" t="s">
        <v>278</v>
      </c>
      <c r="I44" s="70" t="s">
        <v>278</v>
      </c>
      <c r="J44" s="67" t="s">
        <v>278</v>
      </c>
      <c r="K44" s="67" t="s">
        <v>278</v>
      </c>
      <c r="L44" s="70" t="s">
        <v>278</v>
      </c>
      <c r="M44" s="67" t="s">
        <v>278</v>
      </c>
      <c r="N44" s="67" t="s">
        <v>278</v>
      </c>
      <c r="O44" s="67" t="s">
        <v>278</v>
      </c>
      <c r="P44" s="67" t="s">
        <v>278</v>
      </c>
      <c r="Q44" s="70" t="s">
        <v>278</v>
      </c>
      <c r="R44" s="65"/>
    </row>
    <row r="45" spans="1:18" s="27" customFormat="1" ht="13.5" customHeight="1" x14ac:dyDescent="0.25">
      <c r="A45" s="21" t="s">
        <v>45</v>
      </c>
      <c r="B45" s="513" t="s">
        <v>285</v>
      </c>
      <c r="C45" s="67" t="s">
        <v>285</v>
      </c>
      <c r="D45" s="417">
        <v>22</v>
      </c>
      <c r="E45" s="45">
        <v>69</v>
      </c>
      <c r="F45" s="412">
        <v>67.177602979508407</v>
      </c>
      <c r="G45" s="412">
        <v>1.0269999999999999</v>
      </c>
      <c r="H45" s="412">
        <v>0.80500000000000005</v>
      </c>
      <c r="I45" s="413">
        <v>1.292</v>
      </c>
      <c r="J45" s="45">
        <v>15</v>
      </c>
      <c r="K45" s="415">
        <v>0.2</v>
      </c>
      <c r="L45" s="416">
        <v>0.13</v>
      </c>
      <c r="M45" s="418" t="s">
        <v>278</v>
      </c>
      <c r="N45" s="418" t="s">
        <v>278</v>
      </c>
      <c r="O45" s="418" t="s">
        <v>278</v>
      </c>
      <c r="P45" s="418" t="s">
        <v>278</v>
      </c>
      <c r="Q45" s="69" t="s">
        <v>278</v>
      </c>
      <c r="R45" s="65"/>
    </row>
    <row r="46" spans="1:18" s="27" customFormat="1" ht="13.5" customHeight="1" x14ac:dyDescent="0.25">
      <c r="A46" s="21" t="s">
        <v>46</v>
      </c>
      <c r="B46" s="314"/>
      <c r="C46" s="331"/>
      <c r="D46" s="417">
        <v>0</v>
      </c>
      <c r="E46" s="67" t="s">
        <v>278</v>
      </c>
      <c r="F46" s="67" t="s">
        <v>278</v>
      </c>
      <c r="G46" s="67" t="s">
        <v>278</v>
      </c>
      <c r="H46" s="67" t="s">
        <v>278</v>
      </c>
      <c r="I46" s="70" t="s">
        <v>278</v>
      </c>
      <c r="J46" s="67" t="s">
        <v>278</v>
      </c>
      <c r="K46" s="67" t="s">
        <v>278</v>
      </c>
      <c r="L46" s="70" t="s">
        <v>278</v>
      </c>
      <c r="M46" s="67" t="s">
        <v>278</v>
      </c>
      <c r="N46" s="67" t="s">
        <v>278</v>
      </c>
      <c r="O46" s="67" t="s">
        <v>278</v>
      </c>
      <c r="P46" s="67" t="s">
        <v>278</v>
      </c>
      <c r="Q46" s="70" t="s">
        <v>278</v>
      </c>
      <c r="R46" s="65"/>
    </row>
    <row r="47" spans="1:18" s="27" customFormat="1" ht="13.5" customHeight="1" x14ac:dyDescent="0.25">
      <c r="A47" s="21" t="s">
        <v>47</v>
      </c>
      <c r="B47" s="513" t="s">
        <v>284</v>
      </c>
      <c r="C47" s="331" t="s">
        <v>284</v>
      </c>
      <c r="D47" s="417">
        <v>1</v>
      </c>
      <c r="E47" s="67" t="s">
        <v>278</v>
      </c>
      <c r="F47" s="67" t="s">
        <v>278</v>
      </c>
      <c r="G47" s="67" t="s">
        <v>278</v>
      </c>
      <c r="H47" s="67" t="s">
        <v>278</v>
      </c>
      <c r="I47" s="70" t="s">
        <v>278</v>
      </c>
      <c r="J47" s="67" t="s">
        <v>278</v>
      </c>
      <c r="K47" s="67" t="s">
        <v>278</v>
      </c>
      <c r="L47" s="70" t="s">
        <v>278</v>
      </c>
      <c r="M47" s="67" t="s">
        <v>278</v>
      </c>
      <c r="N47" s="67" t="s">
        <v>278</v>
      </c>
      <c r="O47" s="67" t="s">
        <v>278</v>
      </c>
      <c r="P47" s="67" t="s">
        <v>278</v>
      </c>
      <c r="Q47" s="70" t="s">
        <v>278</v>
      </c>
      <c r="R47" s="65"/>
    </row>
    <row r="48" spans="1:18" s="27" customFormat="1" ht="13.5" customHeight="1" x14ac:dyDescent="0.25">
      <c r="A48" s="21" t="s">
        <v>48</v>
      </c>
      <c r="B48" s="314" t="s">
        <v>285</v>
      </c>
      <c r="C48" s="331" t="s">
        <v>284</v>
      </c>
      <c r="D48" s="417">
        <v>6</v>
      </c>
      <c r="E48" s="45">
        <v>26</v>
      </c>
      <c r="F48" s="412">
        <v>28.292131362971102</v>
      </c>
      <c r="G48" s="412">
        <v>0.91900000000000004</v>
      </c>
      <c r="H48" s="412">
        <v>0.61299999999999999</v>
      </c>
      <c r="I48" s="413">
        <v>1.327</v>
      </c>
      <c r="J48" s="45">
        <v>6</v>
      </c>
      <c r="K48" s="414" t="s">
        <v>278</v>
      </c>
      <c r="L48" s="462" t="s">
        <v>278</v>
      </c>
      <c r="M48" s="414" t="s">
        <v>278</v>
      </c>
      <c r="N48" s="414" t="s">
        <v>278</v>
      </c>
      <c r="O48" s="414" t="s">
        <v>278</v>
      </c>
      <c r="P48" s="414" t="s">
        <v>278</v>
      </c>
      <c r="Q48" s="462" t="s">
        <v>278</v>
      </c>
      <c r="R48" s="65"/>
    </row>
    <row r="49" spans="1:18" s="27" customFormat="1" ht="13.5" customHeight="1" x14ac:dyDescent="0.25">
      <c r="A49" s="21" t="s">
        <v>65</v>
      </c>
      <c r="B49" s="513" t="s">
        <v>284</v>
      </c>
      <c r="C49" s="331" t="s">
        <v>285</v>
      </c>
      <c r="D49" s="417">
        <v>1</v>
      </c>
      <c r="E49" s="67" t="s">
        <v>278</v>
      </c>
      <c r="F49" s="67" t="s">
        <v>278</v>
      </c>
      <c r="G49" s="67" t="s">
        <v>278</v>
      </c>
      <c r="H49" s="67" t="s">
        <v>278</v>
      </c>
      <c r="I49" s="70" t="s">
        <v>278</v>
      </c>
      <c r="J49" s="67" t="s">
        <v>278</v>
      </c>
      <c r="K49" s="67" t="s">
        <v>278</v>
      </c>
      <c r="L49" s="70" t="s">
        <v>278</v>
      </c>
      <c r="M49" s="67" t="s">
        <v>278</v>
      </c>
      <c r="N49" s="67" t="s">
        <v>278</v>
      </c>
      <c r="O49" s="67" t="s">
        <v>278</v>
      </c>
      <c r="P49" s="67" t="s">
        <v>278</v>
      </c>
      <c r="Q49" s="70" t="s">
        <v>278</v>
      </c>
      <c r="R49" s="65"/>
    </row>
    <row r="50" spans="1:18" s="27" customFormat="1" ht="13.5" customHeight="1" x14ac:dyDescent="0.25">
      <c r="A50" s="21" t="s">
        <v>49</v>
      </c>
      <c r="B50" s="314" t="s">
        <v>285</v>
      </c>
      <c r="C50" s="331" t="s">
        <v>284</v>
      </c>
      <c r="D50" s="417">
        <v>9</v>
      </c>
      <c r="E50" s="45">
        <v>33</v>
      </c>
      <c r="F50" s="412">
        <v>64.082455556396596</v>
      </c>
      <c r="G50" s="412">
        <v>0.51500000000000001</v>
      </c>
      <c r="H50" s="412">
        <v>0.36</v>
      </c>
      <c r="I50" s="413">
        <v>0.71499999999999997</v>
      </c>
      <c r="J50" s="45">
        <v>8</v>
      </c>
      <c r="K50" s="414" t="s">
        <v>278</v>
      </c>
      <c r="L50" s="462" t="s">
        <v>278</v>
      </c>
      <c r="M50" s="414" t="s">
        <v>278</v>
      </c>
      <c r="N50" s="414" t="s">
        <v>278</v>
      </c>
      <c r="O50" s="414" t="s">
        <v>278</v>
      </c>
      <c r="P50" s="414" t="s">
        <v>278</v>
      </c>
      <c r="Q50" s="462" t="s">
        <v>278</v>
      </c>
      <c r="R50" s="65"/>
    </row>
    <row r="51" spans="1:18" s="27" customFormat="1" ht="13.5" customHeight="1" x14ac:dyDescent="0.25">
      <c r="A51" s="21" t="s">
        <v>50</v>
      </c>
      <c r="B51" s="513" t="s">
        <v>284</v>
      </c>
      <c r="C51" s="331" t="s">
        <v>284</v>
      </c>
      <c r="D51" s="417">
        <v>79</v>
      </c>
      <c r="E51" s="45">
        <v>149</v>
      </c>
      <c r="F51" s="412">
        <v>96.575306273325296</v>
      </c>
      <c r="G51" s="412">
        <v>1.5429999999999999</v>
      </c>
      <c r="H51" s="412">
        <v>1.31</v>
      </c>
      <c r="I51" s="413">
        <v>1.806</v>
      </c>
      <c r="J51" s="45">
        <v>30</v>
      </c>
      <c r="K51" s="415">
        <v>0.27</v>
      </c>
      <c r="L51" s="416">
        <v>0.03</v>
      </c>
      <c r="M51" s="412">
        <v>0</v>
      </c>
      <c r="N51" s="412">
        <v>0.22600000000000001</v>
      </c>
      <c r="O51" s="412">
        <v>1.0165</v>
      </c>
      <c r="P51" s="412">
        <v>2.79</v>
      </c>
      <c r="Q51" s="413">
        <v>4.9560000000000004</v>
      </c>
      <c r="R51" s="65"/>
    </row>
    <row r="52" spans="1:18" s="27" customFormat="1" ht="13.5" customHeight="1" x14ac:dyDescent="0.25">
      <c r="A52" s="21" t="s">
        <v>51</v>
      </c>
      <c r="B52" s="513" t="s">
        <v>284</v>
      </c>
      <c r="C52" s="331" t="s">
        <v>284</v>
      </c>
      <c r="D52" s="417">
        <v>4</v>
      </c>
      <c r="E52" s="67" t="s">
        <v>278</v>
      </c>
      <c r="F52" s="67" t="s">
        <v>278</v>
      </c>
      <c r="G52" s="67" t="s">
        <v>278</v>
      </c>
      <c r="H52" s="67" t="s">
        <v>278</v>
      </c>
      <c r="I52" s="70" t="s">
        <v>278</v>
      </c>
      <c r="J52" s="67" t="s">
        <v>278</v>
      </c>
      <c r="K52" s="67" t="s">
        <v>278</v>
      </c>
      <c r="L52" s="70" t="s">
        <v>278</v>
      </c>
      <c r="M52" s="67" t="s">
        <v>278</v>
      </c>
      <c r="N52" s="67" t="s">
        <v>278</v>
      </c>
      <c r="O52" s="67" t="s">
        <v>278</v>
      </c>
      <c r="P52" s="67" t="s">
        <v>278</v>
      </c>
      <c r="Q52" s="70" t="s">
        <v>278</v>
      </c>
      <c r="R52" s="65"/>
    </row>
    <row r="53" spans="1:18" s="27" customFormat="1" ht="13.5" customHeight="1" x14ac:dyDescent="0.25">
      <c r="A53" s="21" t="s">
        <v>52</v>
      </c>
      <c r="B53" s="513" t="s">
        <v>284</v>
      </c>
      <c r="C53" s="331" t="s">
        <v>284</v>
      </c>
      <c r="D53" s="417">
        <v>6</v>
      </c>
      <c r="E53" s="45">
        <v>13</v>
      </c>
      <c r="F53" s="412">
        <v>52.707008599424597</v>
      </c>
      <c r="G53" s="412">
        <v>0.247</v>
      </c>
      <c r="H53" s="412">
        <v>0.13700000000000001</v>
      </c>
      <c r="I53" s="413">
        <v>0.41099999999999998</v>
      </c>
      <c r="J53" s="45">
        <v>4</v>
      </c>
      <c r="K53" s="414" t="s">
        <v>278</v>
      </c>
      <c r="L53" s="462" t="s">
        <v>278</v>
      </c>
      <c r="M53" s="414" t="s">
        <v>278</v>
      </c>
      <c r="N53" s="414" t="s">
        <v>278</v>
      </c>
      <c r="O53" s="414" t="s">
        <v>278</v>
      </c>
      <c r="P53" s="414" t="s">
        <v>278</v>
      </c>
      <c r="Q53" s="462" t="s">
        <v>278</v>
      </c>
      <c r="R53" s="65"/>
    </row>
    <row r="54" spans="1:18" s="27" customFormat="1" ht="13.5" customHeight="1" x14ac:dyDescent="0.25">
      <c r="A54" s="21" t="s">
        <v>75</v>
      </c>
      <c r="B54" s="513" t="s">
        <v>284</v>
      </c>
      <c r="C54" s="331" t="s">
        <v>284</v>
      </c>
      <c r="D54" s="417">
        <v>0</v>
      </c>
      <c r="E54" s="67" t="s">
        <v>278</v>
      </c>
      <c r="F54" s="67" t="s">
        <v>278</v>
      </c>
      <c r="G54" s="67" t="s">
        <v>278</v>
      </c>
      <c r="H54" s="67" t="s">
        <v>278</v>
      </c>
      <c r="I54" s="70" t="s">
        <v>278</v>
      </c>
      <c r="J54" s="67" t="s">
        <v>278</v>
      </c>
      <c r="K54" s="67" t="s">
        <v>278</v>
      </c>
      <c r="L54" s="70" t="s">
        <v>278</v>
      </c>
      <c r="M54" s="67" t="s">
        <v>278</v>
      </c>
      <c r="N54" s="67" t="s">
        <v>278</v>
      </c>
      <c r="O54" s="67" t="s">
        <v>278</v>
      </c>
      <c r="P54" s="67" t="s">
        <v>278</v>
      </c>
      <c r="Q54" s="70" t="s">
        <v>278</v>
      </c>
      <c r="R54" s="65"/>
    </row>
    <row r="55" spans="1:18" s="27" customFormat="1" ht="13.5" customHeight="1" x14ac:dyDescent="0.25">
      <c r="A55" s="21" t="s">
        <v>53</v>
      </c>
      <c r="B55" s="513" t="s">
        <v>284</v>
      </c>
      <c r="C55" s="331" t="s">
        <v>284</v>
      </c>
      <c r="D55" s="417">
        <v>0</v>
      </c>
      <c r="E55" s="67" t="s">
        <v>278</v>
      </c>
      <c r="F55" s="67" t="s">
        <v>278</v>
      </c>
      <c r="G55" s="67" t="s">
        <v>278</v>
      </c>
      <c r="H55" s="67" t="s">
        <v>278</v>
      </c>
      <c r="I55" s="70" t="s">
        <v>278</v>
      </c>
      <c r="J55" s="67" t="s">
        <v>278</v>
      </c>
      <c r="K55" s="67" t="s">
        <v>278</v>
      </c>
      <c r="L55" s="70" t="s">
        <v>278</v>
      </c>
      <c r="M55" s="67" t="s">
        <v>278</v>
      </c>
      <c r="N55" s="67" t="s">
        <v>278</v>
      </c>
      <c r="O55" s="67" t="s">
        <v>278</v>
      </c>
      <c r="P55" s="67" t="s">
        <v>278</v>
      </c>
      <c r="Q55" s="70" t="s">
        <v>278</v>
      </c>
      <c r="R55" s="65"/>
    </row>
    <row r="56" spans="1:18" s="27" customFormat="1" ht="13.5" customHeight="1" x14ac:dyDescent="0.25">
      <c r="A56" s="21" t="s">
        <v>54</v>
      </c>
      <c r="B56" s="513" t="s">
        <v>284</v>
      </c>
      <c r="C56" s="497" t="s">
        <v>285</v>
      </c>
      <c r="D56" s="417">
        <v>3</v>
      </c>
      <c r="E56" s="67" t="s">
        <v>278</v>
      </c>
      <c r="F56" s="67" t="s">
        <v>278</v>
      </c>
      <c r="G56" s="67" t="s">
        <v>278</v>
      </c>
      <c r="H56" s="67" t="s">
        <v>278</v>
      </c>
      <c r="I56" s="70" t="s">
        <v>278</v>
      </c>
      <c r="J56" s="67" t="s">
        <v>278</v>
      </c>
      <c r="K56" s="67" t="s">
        <v>278</v>
      </c>
      <c r="L56" s="70" t="s">
        <v>278</v>
      </c>
      <c r="M56" s="67" t="s">
        <v>278</v>
      </c>
      <c r="N56" s="67" t="s">
        <v>278</v>
      </c>
      <c r="O56" s="67" t="s">
        <v>278</v>
      </c>
      <c r="P56" s="67" t="s">
        <v>278</v>
      </c>
      <c r="Q56" s="70" t="s">
        <v>278</v>
      </c>
      <c r="R56" s="65"/>
    </row>
    <row r="57" spans="1:18" s="27" customFormat="1" ht="13.5" customHeight="1" x14ac:dyDescent="0.25">
      <c r="A57" s="21" t="s">
        <v>55</v>
      </c>
      <c r="B57" s="513" t="s">
        <v>284</v>
      </c>
      <c r="C57" s="497" t="s">
        <v>285</v>
      </c>
      <c r="D57" s="417">
        <v>6</v>
      </c>
      <c r="E57" s="45">
        <v>32</v>
      </c>
      <c r="F57" s="412">
        <v>22.5629983902707</v>
      </c>
      <c r="G57" s="412">
        <v>1.4179999999999999</v>
      </c>
      <c r="H57" s="412">
        <v>0.98699999999999999</v>
      </c>
      <c r="I57" s="413">
        <v>1.978</v>
      </c>
      <c r="J57" s="45">
        <v>5</v>
      </c>
      <c r="K57" s="414" t="s">
        <v>278</v>
      </c>
      <c r="L57" s="462" t="s">
        <v>278</v>
      </c>
      <c r="M57" s="414" t="s">
        <v>278</v>
      </c>
      <c r="N57" s="414" t="s">
        <v>278</v>
      </c>
      <c r="O57" s="414" t="s">
        <v>278</v>
      </c>
      <c r="P57" s="414" t="s">
        <v>278</v>
      </c>
      <c r="Q57" s="462" t="s">
        <v>278</v>
      </c>
      <c r="R57" s="65"/>
    </row>
    <row r="58" spans="1:18" s="27" customFormat="1" ht="13.5" customHeight="1" x14ac:dyDescent="0.25">
      <c r="A58" s="21" t="s">
        <v>56</v>
      </c>
      <c r="B58" s="314" t="s">
        <v>285</v>
      </c>
      <c r="C58" s="331" t="s">
        <v>284</v>
      </c>
      <c r="D58" s="417">
        <v>4</v>
      </c>
      <c r="E58" s="67" t="s">
        <v>278</v>
      </c>
      <c r="F58" s="67" t="s">
        <v>278</v>
      </c>
      <c r="G58" s="67" t="s">
        <v>278</v>
      </c>
      <c r="H58" s="67" t="s">
        <v>278</v>
      </c>
      <c r="I58" s="70" t="s">
        <v>278</v>
      </c>
      <c r="J58" s="67" t="s">
        <v>278</v>
      </c>
      <c r="K58" s="67" t="s">
        <v>278</v>
      </c>
      <c r="L58" s="70" t="s">
        <v>278</v>
      </c>
      <c r="M58" s="67" t="s">
        <v>278</v>
      </c>
      <c r="N58" s="67" t="s">
        <v>278</v>
      </c>
      <c r="O58" s="67" t="s">
        <v>278</v>
      </c>
      <c r="P58" s="67" t="s">
        <v>278</v>
      </c>
      <c r="Q58" s="70" t="s">
        <v>278</v>
      </c>
      <c r="R58" s="65"/>
    </row>
    <row r="59" spans="1:18" s="27" customFormat="1" ht="13.5" customHeight="1" x14ac:dyDescent="0.25">
      <c r="A59" s="21" t="s">
        <v>57</v>
      </c>
      <c r="B59" s="67" t="s">
        <v>284</v>
      </c>
      <c r="C59" s="128" t="s">
        <v>284</v>
      </c>
      <c r="D59" s="417">
        <v>0</v>
      </c>
      <c r="E59" s="67" t="s">
        <v>278</v>
      </c>
      <c r="F59" s="67" t="s">
        <v>278</v>
      </c>
      <c r="G59" s="67" t="s">
        <v>278</v>
      </c>
      <c r="H59" s="67" t="s">
        <v>278</v>
      </c>
      <c r="I59" s="70" t="s">
        <v>278</v>
      </c>
      <c r="J59" s="67" t="s">
        <v>278</v>
      </c>
      <c r="K59" s="67" t="s">
        <v>278</v>
      </c>
      <c r="L59" s="70" t="s">
        <v>278</v>
      </c>
      <c r="M59" s="67" t="s">
        <v>278</v>
      </c>
      <c r="N59" s="67" t="s">
        <v>278</v>
      </c>
      <c r="O59" s="67" t="s">
        <v>278</v>
      </c>
      <c r="P59" s="67" t="s">
        <v>278</v>
      </c>
      <c r="Q59" s="70" t="s">
        <v>278</v>
      </c>
      <c r="R59" s="65"/>
    </row>
    <row r="60" spans="1:18" s="27" customFormat="1" ht="13.5" customHeight="1" x14ac:dyDescent="0.25">
      <c r="A60" s="31" t="s">
        <v>58</v>
      </c>
      <c r="B60" s="31"/>
      <c r="C60" s="31"/>
      <c r="D60" s="312">
        <f>SUM(D6:D59)</f>
        <v>458</v>
      </c>
      <c r="E60" s="463">
        <v>1732</v>
      </c>
      <c r="F60" s="463">
        <v>1944.76928578453</v>
      </c>
      <c r="G60" s="464">
        <v>0.89100000000000001</v>
      </c>
      <c r="H60" s="464">
        <v>0.84899999999999998</v>
      </c>
      <c r="I60" s="465">
        <v>0.93300000000000005</v>
      </c>
      <c r="J60" s="466">
        <v>308</v>
      </c>
      <c r="K60" s="467">
        <v>0.18</v>
      </c>
      <c r="L60" s="468">
        <v>0.18</v>
      </c>
      <c r="M60" s="464">
        <v>0</v>
      </c>
      <c r="N60" s="464">
        <v>3.0499999999999999E-2</v>
      </c>
      <c r="O60" s="464">
        <v>0.624</v>
      </c>
      <c r="P60" s="464">
        <v>1.6245000000000001</v>
      </c>
      <c r="Q60" s="465">
        <v>3.8420000000000001</v>
      </c>
      <c r="R60" s="26"/>
    </row>
    <row r="61" spans="1:18" ht="13.2" customHeight="1" x14ac:dyDescent="0.25">
      <c r="A61" s="16"/>
      <c r="B61" s="16"/>
      <c r="C61" s="17"/>
      <c r="D61" s="17"/>
      <c r="E61" s="83"/>
      <c r="F61" s="83"/>
      <c r="G61" s="83"/>
      <c r="H61" s="5"/>
      <c r="I61" s="79"/>
      <c r="J61" s="79"/>
      <c r="K61" s="5"/>
      <c r="L61" s="5"/>
      <c r="M61" s="5"/>
      <c r="N61" s="5"/>
      <c r="O61" s="5"/>
    </row>
    <row r="62" spans="1:18" ht="13.2" customHeight="1" x14ac:dyDescent="0.25"/>
    <row r="63" spans="1:18" ht="13.2" customHeight="1" x14ac:dyDescent="0.25">
      <c r="A63" s="116" t="s">
        <v>110</v>
      </c>
    </row>
    <row r="64" spans="1:18" s="121" customFormat="1" x14ac:dyDescent="0.25">
      <c r="A64" s="117" t="s">
        <v>254</v>
      </c>
      <c r="B64" s="118"/>
      <c r="C64" s="118"/>
      <c r="D64" s="119"/>
      <c r="E64" s="119"/>
      <c r="F64" s="119"/>
      <c r="G64" s="120"/>
    </row>
    <row r="65" spans="1:9" s="121" customFormat="1" x14ac:dyDescent="0.25">
      <c r="A65" s="117" t="s">
        <v>244</v>
      </c>
      <c r="F65" s="120"/>
      <c r="G65" s="120"/>
      <c r="H65" s="120"/>
      <c r="I65" s="120"/>
    </row>
    <row r="66" spans="1:9" s="121" customFormat="1" x14ac:dyDescent="0.25">
      <c r="A66" s="113" t="s">
        <v>245</v>
      </c>
      <c r="B66" s="118"/>
      <c r="C66" s="118"/>
      <c r="D66" s="119"/>
      <c r="E66" s="119"/>
      <c r="F66" s="119"/>
      <c r="G66" s="120"/>
    </row>
    <row r="67" spans="1:9" s="121" customFormat="1" x14ac:dyDescent="0.25">
      <c r="A67" s="113" t="s">
        <v>301</v>
      </c>
      <c r="B67" s="118"/>
      <c r="C67" s="118"/>
      <c r="D67" s="118"/>
      <c r="E67" s="118"/>
      <c r="F67" s="119"/>
      <c r="G67" s="120"/>
      <c r="H67" s="120"/>
      <c r="I67" s="120"/>
    </row>
    <row r="68" spans="1:9" s="121" customFormat="1" ht="15.6" x14ac:dyDescent="0.25">
      <c r="A68" s="113" t="s">
        <v>302</v>
      </c>
      <c r="B68" s="118"/>
      <c r="C68" s="118"/>
      <c r="D68" s="118"/>
      <c r="E68" s="118"/>
      <c r="F68" s="119"/>
      <c r="G68" s="120"/>
      <c r="H68" s="120"/>
      <c r="I68" s="120"/>
    </row>
    <row r="69" spans="1:9" s="121" customFormat="1" x14ac:dyDescent="0.25">
      <c r="A69" s="113" t="s">
        <v>106</v>
      </c>
      <c r="B69" s="118"/>
      <c r="C69" s="118"/>
      <c r="D69" s="118"/>
      <c r="E69" s="118"/>
      <c r="F69" s="119"/>
      <c r="G69" s="120"/>
      <c r="H69" s="120"/>
      <c r="I69" s="120"/>
    </row>
    <row r="70" spans="1:9" s="121" customFormat="1" x14ac:dyDescent="0.25">
      <c r="A70" s="113" t="s">
        <v>107</v>
      </c>
      <c r="B70" s="118"/>
      <c r="C70" s="118"/>
      <c r="D70" s="118"/>
      <c r="E70" s="118"/>
      <c r="F70" s="119"/>
      <c r="G70" s="120"/>
      <c r="H70" s="120"/>
      <c r="I70" s="120"/>
    </row>
    <row r="71" spans="1:9" ht="13.2" customHeight="1" x14ac:dyDescent="0.25">
      <c r="A71" s="116" t="s">
        <v>255</v>
      </c>
    </row>
    <row r="72" spans="1:9" ht="13.2" customHeight="1" x14ac:dyDescent="0.25">
      <c r="A72" s="116" t="s">
        <v>247</v>
      </c>
    </row>
    <row r="73" spans="1:9" ht="13.2" customHeight="1" x14ac:dyDescent="0.25">
      <c r="A73" s="5" t="s">
        <v>288</v>
      </c>
    </row>
    <row r="74" spans="1:9" ht="13.2" customHeight="1" x14ac:dyDescent="0.25">
      <c r="A74" s="5" t="s">
        <v>256</v>
      </c>
    </row>
    <row r="75" spans="1:9" ht="13.2" customHeight="1" x14ac:dyDescent="0.25">
      <c r="A75" s="116" t="s">
        <v>257</v>
      </c>
    </row>
    <row r="76" spans="1:9" ht="13.2" customHeight="1" x14ac:dyDescent="0.25">
      <c r="A76" s="5" t="s">
        <v>59</v>
      </c>
    </row>
    <row r="77" spans="1:9" x14ac:dyDescent="0.25">
      <c r="A77" s="5" t="s">
        <v>109</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87" workbookViewId="0">
      <selection activeCell="A69" sqref="A69"/>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67" t="s">
        <v>77</v>
      </c>
      <c r="B1" s="568"/>
      <c r="C1" s="568"/>
      <c r="D1" s="568"/>
      <c r="E1" s="568"/>
      <c r="F1" s="568"/>
      <c r="G1" s="568"/>
      <c r="H1" s="568"/>
      <c r="I1" s="568"/>
      <c r="J1" s="568"/>
      <c r="K1" s="568"/>
      <c r="L1" s="568"/>
      <c r="M1" s="568"/>
      <c r="N1" s="568"/>
      <c r="O1" s="568"/>
      <c r="P1" s="568"/>
      <c r="Q1" s="568"/>
    </row>
    <row r="2" spans="1:18" s="5" customFormat="1" x14ac:dyDescent="0.25">
      <c r="A2" s="567" t="s">
        <v>242</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196</v>
      </c>
      <c r="B3" s="570"/>
      <c r="C3" s="570"/>
      <c r="D3" s="570"/>
      <c r="E3" s="570"/>
      <c r="F3" s="570"/>
      <c r="G3" s="570"/>
      <c r="H3" s="570"/>
      <c r="I3" s="570"/>
      <c r="J3" s="570"/>
      <c r="K3" s="570"/>
      <c r="L3" s="570"/>
      <c r="M3" s="570"/>
      <c r="N3" s="570"/>
      <c r="O3" s="570"/>
      <c r="P3" s="570"/>
      <c r="Q3" s="570"/>
    </row>
    <row r="4" spans="1:18" s="8" customFormat="1" ht="16.2" thickTop="1" x14ac:dyDescent="0.25">
      <c r="A4" s="270"/>
      <c r="B4" s="6"/>
      <c r="C4" s="270"/>
      <c r="D4" s="271"/>
      <c r="E4" s="571" t="s">
        <v>108</v>
      </c>
      <c r="F4" s="571"/>
      <c r="G4" s="1"/>
      <c r="H4" s="577" t="s">
        <v>1</v>
      </c>
      <c r="I4" s="578"/>
      <c r="J4" s="579" t="s">
        <v>2</v>
      </c>
      <c r="K4" s="571"/>
      <c r="L4" s="580"/>
      <c r="M4" s="571" t="s">
        <v>105</v>
      </c>
      <c r="N4" s="571"/>
      <c r="O4" s="571"/>
      <c r="P4" s="571"/>
      <c r="Q4" s="576"/>
      <c r="R4" s="6"/>
    </row>
    <row r="5" spans="1:18" s="8" customFormat="1" ht="55.5" customHeight="1" x14ac:dyDescent="0.25">
      <c r="A5" s="261" t="s">
        <v>3</v>
      </c>
      <c r="B5" s="269" t="s">
        <v>100</v>
      </c>
      <c r="C5" s="4" t="s">
        <v>101</v>
      </c>
      <c r="D5" s="4" t="s">
        <v>102</v>
      </c>
      <c r="E5" s="10" t="s">
        <v>4</v>
      </c>
      <c r="F5" s="11" t="s">
        <v>5</v>
      </c>
      <c r="G5" s="11" t="s">
        <v>6</v>
      </c>
      <c r="H5" s="11" t="s">
        <v>7</v>
      </c>
      <c r="I5" s="12" t="s">
        <v>8</v>
      </c>
      <c r="J5" s="2" t="s">
        <v>79</v>
      </c>
      <c r="K5" s="2" t="s">
        <v>103</v>
      </c>
      <c r="L5" s="4" t="s">
        <v>104</v>
      </c>
      <c r="M5" s="13">
        <v>0.1</v>
      </c>
      <c r="N5" s="13">
        <v>0.25</v>
      </c>
      <c r="O5" s="2" t="s">
        <v>10</v>
      </c>
      <c r="P5" s="13">
        <v>0.75</v>
      </c>
      <c r="Q5" s="14">
        <v>0.9</v>
      </c>
    </row>
    <row r="6" spans="1:18" s="27" customFormat="1" ht="13.5" customHeight="1" x14ac:dyDescent="0.25">
      <c r="A6" s="21" t="s">
        <v>61</v>
      </c>
      <c r="B6" s="314" t="s">
        <v>284</v>
      </c>
      <c r="C6" s="331" t="s">
        <v>284</v>
      </c>
      <c r="D6" s="262">
        <v>1</v>
      </c>
      <c r="E6" s="405" t="s">
        <v>278</v>
      </c>
      <c r="F6" s="405" t="s">
        <v>278</v>
      </c>
      <c r="G6" s="405" t="s">
        <v>278</v>
      </c>
      <c r="H6" s="405" t="s">
        <v>278</v>
      </c>
      <c r="I6" s="473" t="s">
        <v>278</v>
      </c>
      <c r="J6" s="405" t="s">
        <v>278</v>
      </c>
      <c r="K6" s="405" t="s">
        <v>278</v>
      </c>
      <c r="L6" s="473" t="s">
        <v>278</v>
      </c>
      <c r="M6" s="405" t="s">
        <v>278</v>
      </c>
      <c r="N6" s="405" t="s">
        <v>278</v>
      </c>
      <c r="O6" s="405" t="s">
        <v>278</v>
      </c>
      <c r="P6" s="405" t="s">
        <v>278</v>
      </c>
      <c r="Q6" s="473" t="s">
        <v>278</v>
      </c>
      <c r="R6" s="26"/>
    </row>
    <row r="7" spans="1:18" s="27" customFormat="1" ht="13.5" customHeight="1" x14ac:dyDescent="0.25">
      <c r="A7" s="21" t="s">
        <v>11</v>
      </c>
      <c r="B7" s="314" t="s">
        <v>284</v>
      </c>
      <c r="C7" s="331" t="s">
        <v>284</v>
      </c>
      <c r="D7" s="263">
        <v>9</v>
      </c>
      <c r="E7" s="395">
        <v>12</v>
      </c>
      <c r="F7" s="258">
        <v>12.257</v>
      </c>
      <c r="G7" s="258">
        <v>0.97899999999999998</v>
      </c>
      <c r="H7" s="306">
        <v>0.53</v>
      </c>
      <c r="I7" s="266">
        <v>1.6639999999999999</v>
      </c>
      <c r="J7" s="258">
        <v>7</v>
      </c>
      <c r="K7" s="259" t="s">
        <v>278</v>
      </c>
      <c r="L7" s="103" t="s">
        <v>278</v>
      </c>
      <c r="M7" s="259" t="s">
        <v>278</v>
      </c>
      <c r="N7" s="259" t="s">
        <v>278</v>
      </c>
      <c r="O7" s="259" t="s">
        <v>278</v>
      </c>
      <c r="P7" s="259" t="s">
        <v>278</v>
      </c>
      <c r="Q7" s="103" t="s">
        <v>278</v>
      </c>
      <c r="R7" s="26"/>
    </row>
    <row r="8" spans="1:18" s="27" customFormat="1" ht="13.5" customHeight="1" x14ac:dyDescent="0.25">
      <c r="A8" s="21" t="s">
        <v>12</v>
      </c>
      <c r="B8" s="314"/>
      <c r="C8" s="331"/>
      <c r="D8" s="263">
        <v>7</v>
      </c>
      <c r="E8" s="395">
        <v>6</v>
      </c>
      <c r="F8" s="258">
        <v>7.2149999999999999</v>
      </c>
      <c r="G8" s="258">
        <v>0.83199999999999996</v>
      </c>
      <c r="H8" s="258">
        <v>0.33700000000000002</v>
      </c>
      <c r="I8" s="267">
        <v>1.73</v>
      </c>
      <c r="J8" s="258">
        <v>3</v>
      </c>
      <c r="K8" s="259" t="s">
        <v>278</v>
      </c>
      <c r="L8" s="103" t="s">
        <v>278</v>
      </c>
      <c r="M8" s="259" t="s">
        <v>278</v>
      </c>
      <c r="N8" s="259" t="s">
        <v>278</v>
      </c>
      <c r="O8" s="259" t="s">
        <v>278</v>
      </c>
      <c r="P8" s="259" t="s">
        <v>278</v>
      </c>
      <c r="Q8" s="103" t="s">
        <v>278</v>
      </c>
      <c r="R8" s="26"/>
    </row>
    <row r="9" spans="1:18" s="27" customFormat="1" ht="13.5" customHeight="1" x14ac:dyDescent="0.25">
      <c r="A9" s="21" t="s">
        <v>13</v>
      </c>
      <c r="B9" s="314" t="s">
        <v>284</v>
      </c>
      <c r="C9" s="331" t="s">
        <v>284</v>
      </c>
      <c r="D9" s="263">
        <v>7</v>
      </c>
      <c r="E9" s="395">
        <v>5</v>
      </c>
      <c r="F9" s="258">
        <v>10.616</v>
      </c>
      <c r="G9" s="258">
        <v>0.47099999999999997</v>
      </c>
      <c r="H9" s="258">
        <v>0.17299999999999999</v>
      </c>
      <c r="I9" s="266">
        <v>1.044</v>
      </c>
      <c r="J9" s="258">
        <v>4</v>
      </c>
      <c r="K9" s="259" t="s">
        <v>278</v>
      </c>
      <c r="L9" s="103" t="s">
        <v>278</v>
      </c>
      <c r="M9" s="259" t="s">
        <v>278</v>
      </c>
      <c r="N9" s="259" t="s">
        <v>278</v>
      </c>
      <c r="O9" s="259" t="s">
        <v>278</v>
      </c>
      <c r="P9" s="259" t="s">
        <v>278</v>
      </c>
      <c r="Q9" s="103" t="s">
        <v>278</v>
      </c>
      <c r="R9" s="26"/>
    </row>
    <row r="10" spans="1:18" s="27" customFormat="1" ht="13.5" customHeight="1" x14ac:dyDescent="0.25">
      <c r="A10" s="21" t="s">
        <v>14</v>
      </c>
      <c r="B10" s="314" t="s">
        <v>285</v>
      </c>
      <c r="C10" s="331" t="s">
        <v>285</v>
      </c>
      <c r="D10" s="263">
        <v>24</v>
      </c>
      <c r="E10" s="395">
        <v>110</v>
      </c>
      <c r="F10" s="260">
        <v>69.03</v>
      </c>
      <c r="G10" s="258">
        <v>1.5940000000000001</v>
      </c>
      <c r="H10" s="258">
        <v>1.3160000000000001</v>
      </c>
      <c r="I10" s="266">
        <v>1.913</v>
      </c>
      <c r="J10" s="258">
        <v>22</v>
      </c>
      <c r="K10" s="309">
        <f>3/24</f>
        <v>0.125</v>
      </c>
      <c r="L10" s="310">
        <v>0</v>
      </c>
      <c r="M10" s="260">
        <v>0.42082999999999998</v>
      </c>
      <c r="N10" s="260">
        <v>0.67096</v>
      </c>
      <c r="O10" s="260">
        <v>1.09595</v>
      </c>
      <c r="P10" s="260">
        <v>2.06352</v>
      </c>
      <c r="Q10" s="267">
        <v>2.3960699999999999</v>
      </c>
      <c r="R10" s="26"/>
    </row>
    <row r="11" spans="1:18" s="27" customFormat="1" ht="13.5" customHeight="1" x14ac:dyDescent="0.25">
      <c r="A11" s="21" t="s">
        <v>15</v>
      </c>
      <c r="B11" s="314" t="s">
        <v>284</v>
      </c>
      <c r="C11" s="331" t="s">
        <v>284</v>
      </c>
      <c r="D11" s="263">
        <v>8</v>
      </c>
      <c r="E11" s="395">
        <v>3</v>
      </c>
      <c r="F11" s="260">
        <v>10.82</v>
      </c>
      <c r="G11" s="258">
        <v>0.27700000000000002</v>
      </c>
      <c r="H11" s="258">
        <v>7.0999999999999994E-2</v>
      </c>
      <c r="I11" s="266">
        <v>0.755</v>
      </c>
      <c r="J11" s="258">
        <v>5</v>
      </c>
      <c r="K11" s="259" t="s">
        <v>278</v>
      </c>
      <c r="L11" s="103" t="s">
        <v>278</v>
      </c>
      <c r="M11" s="259" t="s">
        <v>278</v>
      </c>
      <c r="N11" s="259" t="s">
        <v>278</v>
      </c>
      <c r="O11" s="259" t="s">
        <v>278</v>
      </c>
      <c r="P11" s="259" t="s">
        <v>278</v>
      </c>
      <c r="Q11" s="103" t="s">
        <v>278</v>
      </c>
      <c r="R11" s="26"/>
    </row>
    <row r="12" spans="1:18" s="27" customFormat="1" ht="13.5" customHeight="1" x14ac:dyDescent="0.25">
      <c r="A12" s="21" t="s">
        <v>16</v>
      </c>
      <c r="B12" s="314" t="s">
        <v>285</v>
      </c>
      <c r="C12" s="331" t="s">
        <v>284</v>
      </c>
      <c r="D12" s="263">
        <v>3</v>
      </c>
      <c r="E12" s="405" t="s">
        <v>278</v>
      </c>
      <c r="F12" s="406" t="s">
        <v>278</v>
      </c>
      <c r="G12" s="406" t="s">
        <v>278</v>
      </c>
      <c r="H12" s="406" t="s">
        <v>278</v>
      </c>
      <c r="I12" s="407" t="s">
        <v>278</v>
      </c>
      <c r="J12" s="406" t="s">
        <v>278</v>
      </c>
      <c r="K12" s="406" t="s">
        <v>278</v>
      </c>
      <c r="L12" s="407" t="s">
        <v>278</v>
      </c>
      <c r="M12" s="406" t="s">
        <v>278</v>
      </c>
      <c r="N12" s="406" t="s">
        <v>278</v>
      </c>
      <c r="O12" s="406" t="s">
        <v>278</v>
      </c>
      <c r="P12" s="406" t="s">
        <v>278</v>
      </c>
      <c r="Q12" s="407" t="s">
        <v>278</v>
      </c>
      <c r="R12" s="26"/>
    </row>
    <row r="13" spans="1:18" s="27" customFormat="1" ht="13.5" customHeight="1" x14ac:dyDescent="0.25">
      <c r="A13" s="21" t="s">
        <v>62</v>
      </c>
      <c r="B13" s="314" t="s">
        <v>285</v>
      </c>
      <c r="C13" s="331" t="s">
        <v>285</v>
      </c>
      <c r="D13" s="263">
        <v>2</v>
      </c>
      <c r="E13" s="405" t="s">
        <v>278</v>
      </c>
      <c r="F13" s="406" t="s">
        <v>278</v>
      </c>
      <c r="G13" s="406" t="s">
        <v>278</v>
      </c>
      <c r="H13" s="406" t="s">
        <v>278</v>
      </c>
      <c r="I13" s="407" t="s">
        <v>278</v>
      </c>
      <c r="J13" s="406" t="s">
        <v>278</v>
      </c>
      <c r="K13" s="406" t="s">
        <v>278</v>
      </c>
      <c r="L13" s="407" t="s">
        <v>278</v>
      </c>
      <c r="M13" s="406" t="s">
        <v>278</v>
      </c>
      <c r="N13" s="406" t="s">
        <v>278</v>
      </c>
      <c r="O13" s="406" t="s">
        <v>278</v>
      </c>
      <c r="P13" s="406" t="s">
        <v>278</v>
      </c>
      <c r="Q13" s="407" t="s">
        <v>278</v>
      </c>
      <c r="R13" s="26"/>
    </row>
    <row r="14" spans="1:18" s="27" customFormat="1" ht="13.5" customHeight="1" x14ac:dyDescent="0.25">
      <c r="A14" s="21" t="s">
        <v>63</v>
      </c>
      <c r="B14" s="314"/>
      <c r="C14" s="331"/>
      <c r="D14" s="263">
        <v>1</v>
      </c>
      <c r="E14" s="405" t="s">
        <v>278</v>
      </c>
      <c r="F14" s="406" t="s">
        <v>278</v>
      </c>
      <c r="G14" s="406" t="s">
        <v>278</v>
      </c>
      <c r="H14" s="406" t="s">
        <v>278</v>
      </c>
      <c r="I14" s="407" t="s">
        <v>278</v>
      </c>
      <c r="J14" s="406" t="s">
        <v>278</v>
      </c>
      <c r="K14" s="406" t="s">
        <v>278</v>
      </c>
      <c r="L14" s="407" t="s">
        <v>278</v>
      </c>
      <c r="M14" s="406" t="s">
        <v>278</v>
      </c>
      <c r="N14" s="406" t="s">
        <v>278</v>
      </c>
      <c r="O14" s="406" t="s">
        <v>278</v>
      </c>
      <c r="P14" s="406" t="s">
        <v>278</v>
      </c>
      <c r="Q14" s="407" t="s">
        <v>278</v>
      </c>
      <c r="R14" s="26"/>
    </row>
    <row r="15" spans="1:18" s="27" customFormat="1" ht="13.5" customHeight="1" x14ac:dyDescent="0.25">
      <c r="A15" s="21" t="s">
        <v>17</v>
      </c>
      <c r="B15" s="314" t="s">
        <v>284</v>
      </c>
      <c r="C15" s="331" t="s">
        <v>284</v>
      </c>
      <c r="D15" s="263">
        <v>28</v>
      </c>
      <c r="E15" s="395">
        <v>78</v>
      </c>
      <c r="F15" s="258">
        <v>60.188000000000002</v>
      </c>
      <c r="G15" s="258">
        <v>1.296</v>
      </c>
      <c r="H15" s="258">
        <v>1.0309999999999999</v>
      </c>
      <c r="I15" s="266">
        <v>1.609</v>
      </c>
      <c r="J15" s="258">
        <v>27</v>
      </c>
      <c r="K15" s="309">
        <f>6/28</f>
        <v>0.21428571428571427</v>
      </c>
      <c r="L15" s="310">
        <v>0</v>
      </c>
      <c r="M15" s="260">
        <v>0</v>
      </c>
      <c r="N15" s="260">
        <v>0</v>
      </c>
      <c r="O15" s="260">
        <v>0.68240999999999996</v>
      </c>
      <c r="P15" s="260">
        <v>2.1625700000000001</v>
      </c>
      <c r="Q15" s="267">
        <v>2.7491300000000001</v>
      </c>
      <c r="R15" s="26"/>
    </row>
    <row r="16" spans="1:18" s="27" customFormat="1" ht="13.5" customHeight="1" x14ac:dyDescent="0.25">
      <c r="A16" s="21" t="s">
        <v>18</v>
      </c>
      <c r="B16" s="472" t="s">
        <v>285</v>
      </c>
      <c r="C16" s="331" t="s">
        <v>285</v>
      </c>
      <c r="D16" s="514">
        <v>16</v>
      </c>
      <c r="E16" s="515">
        <v>23</v>
      </c>
      <c r="F16" s="516">
        <v>30.213000000000001</v>
      </c>
      <c r="G16" s="516">
        <v>0.76100000000000001</v>
      </c>
      <c r="H16" s="516">
        <v>0.49399999999999999</v>
      </c>
      <c r="I16" s="517">
        <v>1.1240000000000001</v>
      </c>
      <c r="J16" s="516">
        <v>13</v>
      </c>
      <c r="K16" s="308">
        <v>0</v>
      </c>
      <c r="L16" s="310">
        <v>0</v>
      </c>
      <c r="M16" s="306" t="s">
        <v>278</v>
      </c>
      <c r="N16" s="306" t="s">
        <v>278</v>
      </c>
      <c r="O16" s="306" t="s">
        <v>278</v>
      </c>
      <c r="P16" s="306" t="s">
        <v>278</v>
      </c>
      <c r="Q16" s="307" t="s">
        <v>278</v>
      </c>
      <c r="R16" s="26"/>
    </row>
    <row r="17" spans="1:18" s="27" customFormat="1" ht="13.5" customHeight="1" x14ac:dyDescent="0.25">
      <c r="A17" s="21" t="s">
        <v>74</v>
      </c>
      <c r="B17" s="472" t="s">
        <v>284</v>
      </c>
      <c r="C17" s="470" t="s">
        <v>284</v>
      </c>
      <c r="D17" s="263">
        <v>0</v>
      </c>
      <c r="E17" s="397" t="s">
        <v>278</v>
      </c>
      <c r="F17" s="257" t="s">
        <v>278</v>
      </c>
      <c r="G17" s="257" t="s">
        <v>278</v>
      </c>
      <c r="H17" s="257" t="s">
        <v>278</v>
      </c>
      <c r="I17" s="265" t="s">
        <v>278</v>
      </c>
      <c r="J17" s="257" t="s">
        <v>278</v>
      </c>
      <c r="K17" s="257" t="s">
        <v>278</v>
      </c>
      <c r="L17" s="265" t="s">
        <v>278</v>
      </c>
      <c r="M17" s="257" t="s">
        <v>278</v>
      </c>
      <c r="N17" s="257" t="s">
        <v>278</v>
      </c>
      <c r="O17" s="257" t="s">
        <v>278</v>
      </c>
      <c r="P17" s="257" t="s">
        <v>278</v>
      </c>
      <c r="Q17" s="265" t="s">
        <v>278</v>
      </c>
      <c r="R17" s="26"/>
    </row>
    <row r="18" spans="1:18" s="27" customFormat="1" ht="13.5" customHeight="1" x14ac:dyDescent="0.25">
      <c r="A18" s="21" t="s">
        <v>19</v>
      </c>
      <c r="B18" s="314" t="s">
        <v>285</v>
      </c>
      <c r="C18" s="331" t="s">
        <v>284</v>
      </c>
      <c r="D18" s="263">
        <v>1</v>
      </c>
      <c r="E18" s="405" t="s">
        <v>278</v>
      </c>
      <c r="F18" s="406" t="s">
        <v>278</v>
      </c>
      <c r="G18" s="406" t="s">
        <v>278</v>
      </c>
      <c r="H18" s="406" t="s">
        <v>278</v>
      </c>
      <c r="I18" s="407" t="s">
        <v>278</v>
      </c>
      <c r="J18" s="406" t="s">
        <v>278</v>
      </c>
      <c r="K18" s="406" t="s">
        <v>278</v>
      </c>
      <c r="L18" s="407" t="s">
        <v>278</v>
      </c>
      <c r="M18" s="406" t="s">
        <v>278</v>
      </c>
      <c r="N18" s="406" t="s">
        <v>278</v>
      </c>
      <c r="O18" s="406" t="s">
        <v>278</v>
      </c>
      <c r="P18" s="406" t="s">
        <v>278</v>
      </c>
      <c r="Q18" s="407" t="s">
        <v>278</v>
      </c>
      <c r="R18" s="26"/>
    </row>
    <row r="19" spans="1:18" s="27" customFormat="1" ht="13.5" customHeight="1" x14ac:dyDescent="0.25">
      <c r="A19" s="21" t="s">
        <v>20</v>
      </c>
      <c r="B19" s="314" t="s">
        <v>284</v>
      </c>
      <c r="C19" s="331" t="s">
        <v>284</v>
      </c>
      <c r="D19" s="263">
        <v>3</v>
      </c>
      <c r="E19" s="405" t="s">
        <v>278</v>
      </c>
      <c r="F19" s="406" t="s">
        <v>278</v>
      </c>
      <c r="G19" s="406" t="s">
        <v>278</v>
      </c>
      <c r="H19" s="406" t="s">
        <v>278</v>
      </c>
      <c r="I19" s="407" t="s">
        <v>278</v>
      </c>
      <c r="J19" s="406" t="s">
        <v>278</v>
      </c>
      <c r="K19" s="406" t="s">
        <v>278</v>
      </c>
      <c r="L19" s="407" t="s">
        <v>278</v>
      </c>
      <c r="M19" s="406" t="s">
        <v>278</v>
      </c>
      <c r="N19" s="406" t="s">
        <v>278</v>
      </c>
      <c r="O19" s="406" t="s">
        <v>278</v>
      </c>
      <c r="P19" s="406" t="s">
        <v>278</v>
      </c>
      <c r="Q19" s="407" t="s">
        <v>278</v>
      </c>
      <c r="R19" s="26"/>
    </row>
    <row r="20" spans="1:18" s="27" customFormat="1" ht="13.5" customHeight="1" x14ac:dyDescent="0.25">
      <c r="A20" s="21" t="s">
        <v>21</v>
      </c>
      <c r="B20" s="314" t="s">
        <v>284</v>
      </c>
      <c r="C20" s="331" t="s">
        <v>284</v>
      </c>
      <c r="D20" s="263">
        <v>3</v>
      </c>
      <c r="E20" s="405" t="s">
        <v>278</v>
      </c>
      <c r="F20" s="406" t="s">
        <v>278</v>
      </c>
      <c r="G20" s="406" t="s">
        <v>278</v>
      </c>
      <c r="H20" s="406" t="s">
        <v>278</v>
      </c>
      <c r="I20" s="407" t="s">
        <v>278</v>
      </c>
      <c r="J20" s="406" t="s">
        <v>278</v>
      </c>
      <c r="K20" s="406" t="s">
        <v>278</v>
      </c>
      <c r="L20" s="407" t="s">
        <v>278</v>
      </c>
      <c r="M20" s="406" t="s">
        <v>278</v>
      </c>
      <c r="N20" s="406" t="s">
        <v>278</v>
      </c>
      <c r="O20" s="406" t="s">
        <v>278</v>
      </c>
      <c r="P20" s="406" t="s">
        <v>278</v>
      </c>
      <c r="Q20" s="407" t="s">
        <v>278</v>
      </c>
      <c r="R20" s="26"/>
    </row>
    <row r="21" spans="1:18" s="27" customFormat="1" ht="13.5" customHeight="1" x14ac:dyDescent="0.25">
      <c r="A21" s="21" t="s">
        <v>22</v>
      </c>
      <c r="B21" s="314" t="s">
        <v>285</v>
      </c>
      <c r="C21" s="331" t="s">
        <v>284</v>
      </c>
      <c r="D21" s="263">
        <v>9</v>
      </c>
      <c r="E21" s="395">
        <v>31</v>
      </c>
      <c r="F21" s="258">
        <v>26.681000000000001</v>
      </c>
      <c r="G21" s="258">
        <v>1.1619999999999999</v>
      </c>
      <c r="H21" s="258">
        <v>0.80300000000000005</v>
      </c>
      <c r="I21" s="266">
        <v>1.629</v>
      </c>
      <c r="J21" s="395">
        <v>9</v>
      </c>
      <c r="K21" s="419" t="s">
        <v>278</v>
      </c>
      <c r="L21" s="475" t="s">
        <v>278</v>
      </c>
      <c r="M21" s="419" t="s">
        <v>278</v>
      </c>
      <c r="N21" s="419" t="s">
        <v>278</v>
      </c>
      <c r="O21" s="419" t="s">
        <v>278</v>
      </c>
      <c r="P21" s="419" t="s">
        <v>278</v>
      </c>
      <c r="Q21" s="475" t="s">
        <v>278</v>
      </c>
      <c r="R21" s="26"/>
    </row>
    <row r="22" spans="1:18" s="27" customFormat="1" ht="13.5" customHeight="1" x14ac:dyDescent="0.25">
      <c r="A22" s="21" t="s">
        <v>23</v>
      </c>
      <c r="B22" s="314" t="s">
        <v>284</v>
      </c>
      <c r="C22" s="331" t="s">
        <v>284</v>
      </c>
      <c r="D22" s="263">
        <v>13</v>
      </c>
      <c r="E22" s="395">
        <v>28</v>
      </c>
      <c r="F22" s="258">
        <v>17.207999999999998</v>
      </c>
      <c r="G22" s="258">
        <v>1.627</v>
      </c>
      <c r="H22" s="258">
        <v>1.103</v>
      </c>
      <c r="I22" s="267">
        <v>2.3199999999999998</v>
      </c>
      <c r="J22" s="395">
        <v>6</v>
      </c>
      <c r="K22" s="419" t="s">
        <v>278</v>
      </c>
      <c r="L22" s="475" t="s">
        <v>278</v>
      </c>
      <c r="M22" s="419" t="s">
        <v>278</v>
      </c>
      <c r="N22" s="419" t="s">
        <v>278</v>
      </c>
      <c r="O22" s="419" t="s">
        <v>278</v>
      </c>
      <c r="P22" s="419" t="s">
        <v>278</v>
      </c>
      <c r="Q22" s="475" t="s">
        <v>278</v>
      </c>
      <c r="R22" s="26"/>
    </row>
    <row r="23" spans="1:18" s="27" customFormat="1" ht="13.5" customHeight="1" x14ac:dyDescent="0.25">
      <c r="A23" s="21" t="s">
        <v>24</v>
      </c>
      <c r="B23" s="314" t="s">
        <v>284</v>
      </c>
      <c r="C23" s="331" t="s">
        <v>284</v>
      </c>
      <c r="D23" s="263">
        <v>4</v>
      </c>
      <c r="E23" s="405" t="s">
        <v>278</v>
      </c>
      <c r="F23" s="405" t="s">
        <v>278</v>
      </c>
      <c r="G23" s="405" t="s">
        <v>278</v>
      </c>
      <c r="H23" s="405" t="s">
        <v>278</v>
      </c>
      <c r="I23" s="473" t="s">
        <v>278</v>
      </c>
      <c r="J23" s="405" t="s">
        <v>278</v>
      </c>
      <c r="K23" s="405" t="s">
        <v>278</v>
      </c>
      <c r="L23" s="473" t="s">
        <v>278</v>
      </c>
      <c r="M23" s="405" t="s">
        <v>278</v>
      </c>
      <c r="N23" s="405" t="s">
        <v>278</v>
      </c>
      <c r="O23" s="405" t="s">
        <v>278</v>
      </c>
      <c r="P23" s="405" t="s">
        <v>278</v>
      </c>
      <c r="Q23" s="473" t="s">
        <v>278</v>
      </c>
      <c r="R23" s="26"/>
    </row>
    <row r="24" spans="1:18" s="27" customFormat="1" ht="13.5" customHeight="1" x14ac:dyDescent="0.25">
      <c r="A24" s="21" t="s">
        <v>25</v>
      </c>
      <c r="B24" s="314" t="s">
        <v>285</v>
      </c>
      <c r="C24" s="331" t="s">
        <v>284</v>
      </c>
      <c r="D24" s="263">
        <v>9</v>
      </c>
      <c r="E24" s="395">
        <v>25</v>
      </c>
      <c r="F24" s="258">
        <v>13.856</v>
      </c>
      <c r="G24" s="258">
        <v>1.804</v>
      </c>
      <c r="H24" s="258">
        <v>1.194</v>
      </c>
      <c r="I24" s="266">
        <v>2.6240000000000001</v>
      </c>
      <c r="J24" s="395">
        <v>5</v>
      </c>
      <c r="K24" s="419" t="s">
        <v>278</v>
      </c>
      <c r="L24" s="475" t="s">
        <v>278</v>
      </c>
      <c r="M24" s="419" t="s">
        <v>278</v>
      </c>
      <c r="N24" s="419" t="s">
        <v>278</v>
      </c>
      <c r="O24" s="419" t="s">
        <v>278</v>
      </c>
      <c r="P24" s="419" t="s">
        <v>278</v>
      </c>
      <c r="Q24" s="475" t="s">
        <v>278</v>
      </c>
      <c r="R24" s="26"/>
    </row>
    <row r="25" spans="1:18" s="27" customFormat="1" ht="13.5" customHeight="1" x14ac:dyDescent="0.25">
      <c r="A25" s="21" t="s">
        <v>26</v>
      </c>
      <c r="B25" s="314" t="s">
        <v>284</v>
      </c>
      <c r="C25" s="331" t="s">
        <v>285</v>
      </c>
      <c r="D25" s="263">
        <v>33</v>
      </c>
      <c r="E25" s="395">
        <v>19</v>
      </c>
      <c r="F25" s="258">
        <v>30.22</v>
      </c>
      <c r="G25" s="258">
        <v>0.629</v>
      </c>
      <c r="H25" s="260">
        <v>0.39</v>
      </c>
      <c r="I25" s="267">
        <v>0.96399999999999997</v>
      </c>
      <c r="J25" s="395">
        <v>9</v>
      </c>
      <c r="K25" s="419" t="s">
        <v>278</v>
      </c>
      <c r="L25" s="475" t="s">
        <v>278</v>
      </c>
      <c r="M25" s="419" t="s">
        <v>278</v>
      </c>
      <c r="N25" s="419" t="s">
        <v>278</v>
      </c>
      <c r="O25" s="419" t="s">
        <v>278</v>
      </c>
      <c r="P25" s="419" t="s">
        <v>278</v>
      </c>
      <c r="Q25" s="475" t="s">
        <v>278</v>
      </c>
      <c r="R25" s="26"/>
    </row>
    <row r="26" spans="1:18" s="27" customFormat="1" ht="13.5" customHeight="1" x14ac:dyDescent="0.25">
      <c r="A26" s="21" t="s">
        <v>27</v>
      </c>
      <c r="B26" s="314" t="s">
        <v>284</v>
      </c>
      <c r="C26" s="331" t="s">
        <v>284</v>
      </c>
      <c r="D26" s="263">
        <v>13</v>
      </c>
      <c r="E26" s="395">
        <v>22</v>
      </c>
      <c r="F26" s="258">
        <v>47.314999999999998</v>
      </c>
      <c r="G26" s="258">
        <v>0.46500000000000002</v>
      </c>
      <c r="H26" s="258">
        <v>0.29899999999999999</v>
      </c>
      <c r="I26" s="266">
        <v>0.69199999999999995</v>
      </c>
      <c r="J26" s="395">
        <v>12</v>
      </c>
      <c r="K26" s="396">
        <v>0</v>
      </c>
      <c r="L26" s="409">
        <f>4/13</f>
        <v>0.30769230769230771</v>
      </c>
      <c r="M26" s="306" t="s">
        <v>278</v>
      </c>
      <c r="N26" s="306" t="s">
        <v>278</v>
      </c>
      <c r="O26" s="306" t="s">
        <v>278</v>
      </c>
      <c r="P26" s="306" t="s">
        <v>278</v>
      </c>
      <c r="Q26" s="307" t="s">
        <v>278</v>
      </c>
      <c r="R26" s="26"/>
    </row>
    <row r="27" spans="1:18" s="27" customFormat="1" ht="13.5" customHeight="1" x14ac:dyDescent="0.25">
      <c r="A27" s="21" t="s">
        <v>64</v>
      </c>
      <c r="B27" s="314" t="s">
        <v>284</v>
      </c>
      <c r="C27" s="331" t="s">
        <v>284</v>
      </c>
      <c r="D27" s="263">
        <v>2</v>
      </c>
      <c r="E27" s="405" t="s">
        <v>278</v>
      </c>
      <c r="F27" s="405" t="s">
        <v>278</v>
      </c>
      <c r="G27" s="405" t="s">
        <v>278</v>
      </c>
      <c r="H27" s="405" t="s">
        <v>278</v>
      </c>
      <c r="I27" s="473" t="s">
        <v>278</v>
      </c>
      <c r="J27" s="405" t="s">
        <v>278</v>
      </c>
      <c r="K27" s="405" t="s">
        <v>278</v>
      </c>
      <c r="L27" s="473" t="s">
        <v>278</v>
      </c>
      <c r="M27" s="405" t="s">
        <v>278</v>
      </c>
      <c r="N27" s="405" t="s">
        <v>278</v>
      </c>
      <c r="O27" s="405" t="s">
        <v>278</v>
      </c>
      <c r="P27" s="405" t="s">
        <v>278</v>
      </c>
      <c r="Q27" s="265"/>
      <c r="R27" s="26"/>
    </row>
    <row r="28" spans="1:18" s="27" customFormat="1" ht="13.5" customHeight="1" x14ac:dyDescent="0.25">
      <c r="A28" s="21" t="s">
        <v>28</v>
      </c>
      <c r="B28" s="314" t="s">
        <v>284</v>
      </c>
      <c r="C28" s="331" t="s">
        <v>284</v>
      </c>
      <c r="D28" s="263">
        <v>0</v>
      </c>
      <c r="E28" s="397" t="s">
        <v>278</v>
      </c>
      <c r="F28" s="257" t="s">
        <v>278</v>
      </c>
      <c r="G28" s="257" t="s">
        <v>278</v>
      </c>
      <c r="H28" s="257" t="s">
        <v>278</v>
      </c>
      <c r="I28" s="265" t="s">
        <v>278</v>
      </c>
      <c r="J28" s="257" t="s">
        <v>278</v>
      </c>
      <c r="K28" s="257" t="s">
        <v>278</v>
      </c>
      <c r="L28" s="265" t="s">
        <v>278</v>
      </c>
      <c r="M28" s="257" t="s">
        <v>278</v>
      </c>
      <c r="N28" s="257" t="s">
        <v>278</v>
      </c>
      <c r="O28" s="257" t="s">
        <v>278</v>
      </c>
      <c r="P28" s="257" t="s">
        <v>278</v>
      </c>
      <c r="Q28" s="265" t="s">
        <v>278</v>
      </c>
      <c r="R28" s="26"/>
    </row>
    <row r="29" spans="1:18" s="27" customFormat="1" ht="13.5" customHeight="1" x14ac:dyDescent="0.25">
      <c r="A29" s="21" t="s">
        <v>29</v>
      </c>
      <c r="B29" s="314" t="s">
        <v>284</v>
      </c>
      <c r="C29" s="331" t="s">
        <v>284</v>
      </c>
      <c r="D29" s="263">
        <v>21</v>
      </c>
      <c r="E29" s="395">
        <v>27</v>
      </c>
      <c r="F29" s="258">
        <v>25.321000000000002</v>
      </c>
      <c r="G29" s="260">
        <v>1.0660000000000001</v>
      </c>
      <c r="H29" s="258">
        <v>0.71699999999999997</v>
      </c>
      <c r="I29" s="267">
        <v>1.53</v>
      </c>
      <c r="J29" s="258">
        <v>15</v>
      </c>
      <c r="K29" s="308">
        <f>3/21</f>
        <v>0.14285714285714285</v>
      </c>
      <c r="L29" s="310">
        <v>0</v>
      </c>
      <c r="M29" s="306" t="s">
        <v>278</v>
      </c>
      <c r="N29" s="306" t="s">
        <v>278</v>
      </c>
      <c r="O29" s="306" t="s">
        <v>278</v>
      </c>
      <c r="P29" s="306" t="s">
        <v>278</v>
      </c>
      <c r="Q29" s="307" t="s">
        <v>278</v>
      </c>
      <c r="R29" s="26"/>
    </row>
    <row r="30" spans="1:18" s="27" customFormat="1" ht="13.5" customHeight="1" x14ac:dyDescent="0.25">
      <c r="A30" s="21" t="s">
        <v>30</v>
      </c>
      <c r="B30" s="314" t="s">
        <v>284</v>
      </c>
      <c r="C30" s="331" t="s">
        <v>284</v>
      </c>
      <c r="D30" s="263">
        <v>2</v>
      </c>
      <c r="E30" s="405" t="s">
        <v>278</v>
      </c>
      <c r="F30" s="406" t="s">
        <v>278</v>
      </c>
      <c r="G30" s="406" t="s">
        <v>278</v>
      </c>
      <c r="H30" s="406" t="s">
        <v>278</v>
      </c>
      <c r="I30" s="407" t="s">
        <v>278</v>
      </c>
      <c r="J30" s="406" t="s">
        <v>278</v>
      </c>
      <c r="K30" s="406" t="s">
        <v>278</v>
      </c>
      <c r="L30" s="407" t="s">
        <v>278</v>
      </c>
      <c r="M30" s="406" t="s">
        <v>278</v>
      </c>
      <c r="N30" s="406" t="s">
        <v>278</v>
      </c>
      <c r="O30" s="406" t="s">
        <v>278</v>
      </c>
      <c r="P30" s="406" t="s">
        <v>278</v>
      </c>
      <c r="Q30" s="407" t="s">
        <v>278</v>
      </c>
      <c r="R30" s="26"/>
    </row>
    <row r="31" spans="1:18" s="27" customFormat="1" ht="13.5" customHeight="1" x14ac:dyDescent="0.25">
      <c r="A31" s="21" t="s">
        <v>31</v>
      </c>
      <c r="B31" s="314"/>
      <c r="C31" s="331"/>
      <c r="D31" s="263">
        <v>11</v>
      </c>
      <c r="E31" s="395">
        <v>13</v>
      </c>
      <c r="F31" s="260">
        <v>15.157999999999999</v>
      </c>
      <c r="G31" s="258">
        <v>0.85799999999999998</v>
      </c>
      <c r="H31" s="258">
        <v>0.47699999999999998</v>
      </c>
      <c r="I31" s="267">
        <v>1.43</v>
      </c>
      <c r="J31" s="258">
        <v>9</v>
      </c>
      <c r="K31" s="259" t="s">
        <v>278</v>
      </c>
      <c r="L31" s="103" t="s">
        <v>278</v>
      </c>
      <c r="M31" s="259" t="s">
        <v>278</v>
      </c>
      <c r="N31" s="259" t="s">
        <v>278</v>
      </c>
      <c r="O31" s="259" t="s">
        <v>278</v>
      </c>
      <c r="P31" s="259" t="s">
        <v>278</v>
      </c>
      <c r="Q31" s="103" t="s">
        <v>278</v>
      </c>
      <c r="R31" s="26"/>
    </row>
    <row r="32" spans="1:18" s="27" customFormat="1" ht="13.5" customHeight="1" x14ac:dyDescent="0.25">
      <c r="A32" s="21" t="s">
        <v>32</v>
      </c>
      <c r="B32" s="314" t="s">
        <v>285</v>
      </c>
      <c r="C32" s="331" t="s">
        <v>284</v>
      </c>
      <c r="D32" s="263">
        <v>9</v>
      </c>
      <c r="E32" s="395">
        <v>7</v>
      </c>
      <c r="F32" s="258">
        <v>11.978999999999999</v>
      </c>
      <c r="G32" s="258">
        <v>0.58399999999999996</v>
      </c>
      <c r="H32" s="258">
        <v>0.25600000000000001</v>
      </c>
      <c r="I32" s="266">
        <v>1.1559999999999999</v>
      </c>
      <c r="J32" s="258">
        <v>6</v>
      </c>
      <c r="K32" s="308" t="s">
        <v>278</v>
      </c>
      <c r="L32" s="310" t="s">
        <v>278</v>
      </c>
      <c r="M32" s="308" t="s">
        <v>278</v>
      </c>
      <c r="N32" s="308" t="s">
        <v>278</v>
      </c>
      <c r="O32" s="308" t="s">
        <v>278</v>
      </c>
      <c r="P32" s="308" t="s">
        <v>278</v>
      </c>
      <c r="Q32" s="310" t="s">
        <v>278</v>
      </c>
      <c r="R32" s="26"/>
    </row>
    <row r="33" spans="1:18" s="27" customFormat="1" ht="13.5" customHeight="1" x14ac:dyDescent="0.25">
      <c r="A33" s="21" t="s">
        <v>33</v>
      </c>
      <c r="B33" s="314" t="s">
        <v>284</v>
      </c>
      <c r="C33" s="331" t="s">
        <v>284</v>
      </c>
      <c r="D33" s="263">
        <v>1</v>
      </c>
      <c r="E33" s="405" t="s">
        <v>278</v>
      </c>
      <c r="F33" s="405" t="s">
        <v>278</v>
      </c>
      <c r="G33" s="405" t="s">
        <v>278</v>
      </c>
      <c r="H33" s="405" t="s">
        <v>278</v>
      </c>
      <c r="I33" s="473" t="s">
        <v>278</v>
      </c>
      <c r="J33" s="405" t="s">
        <v>278</v>
      </c>
      <c r="K33" s="405" t="s">
        <v>278</v>
      </c>
      <c r="L33" s="473" t="s">
        <v>278</v>
      </c>
      <c r="M33" s="405" t="s">
        <v>278</v>
      </c>
      <c r="N33" s="405" t="s">
        <v>278</v>
      </c>
      <c r="O33" s="405" t="s">
        <v>278</v>
      </c>
      <c r="P33" s="405" t="s">
        <v>278</v>
      </c>
      <c r="Q33" s="473" t="s">
        <v>278</v>
      </c>
      <c r="R33" s="26"/>
    </row>
    <row r="34" spans="1:18" s="27" customFormat="1" ht="13.5" customHeight="1" x14ac:dyDescent="0.25">
      <c r="A34" s="21" t="s">
        <v>34</v>
      </c>
      <c r="B34" s="314" t="s">
        <v>284</v>
      </c>
      <c r="C34" s="331" t="s">
        <v>285</v>
      </c>
      <c r="D34" s="263">
        <v>10</v>
      </c>
      <c r="E34" s="395">
        <v>26</v>
      </c>
      <c r="F34" s="258">
        <v>14.315</v>
      </c>
      <c r="G34" s="258">
        <v>1.8160000000000001</v>
      </c>
      <c r="H34" s="258">
        <v>1.212</v>
      </c>
      <c r="I34" s="266">
        <v>2.6230000000000002</v>
      </c>
      <c r="J34" s="258">
        <v>7</v>
      </c>
      <c r="K34" s="259" t="s">
        <v>278</v>
      </c>
      <c r="L34" s="103" t="s">
        <v>278</v>
      </c>
      <c r="M34" s="259" t="s">
        <v>278</v>
      </c>
      <c r="N34" s="259" t="s">
        <v>278</v>
      </c>
      <c r="O34" s="259" t="s">
        <v>278</v>
      </c>
      <c r="P34" s="259" t="s">
        <v>278</v>
      </c>
      <c r="Q34" s="103" t="s">
        <v>278</v>
      </c>
      <c r="R34" s="26"/>
    </row>
    <row r="35" spans="1:18" s="27" customFormat="1" ht="13.5" customHeight="1" x14ac:dyDescent="0.25">
      <c r="A35" s="21" t="s">
        <v>35</v>
      </c>
      <c r="B35" s="314" t="s">
        <v>284</v>
      </c>
      <c r="C35" s="331" t="s">
        <v>284</v>
      </c>
      <c r="D35" s="263">
        <v>2</v>
      </c>
      <c r="E35" s="405" t="s">
        <v>278</v>
      </c>
      <c r="F35" s="406" t="s">
        <v>278</v>
      </c>
      <c r="G35" s="406" t="s">
        <v>278</v>
      </c>
      <c r="H35" s="406" t="s">
        <v>278</v>
      </c>
      <c r="I35" s="407" t="s">
        <v>278</v>
      </c>
      <c r="J35" s="406" t="s">
        <v>278</v>
      </c>
      <c r="K35" s="406" t="s">
        <v>278</v>
      </c>
      <c r="L35" s="407" t="s">
        <v>278</v>
      </c>
      <c r="M35" s="406" t="s">
        <v>278</v>
      </c>
      <c r="N35" s="406" t="s">
        <v>278</v>
      </c>
      <c r="O35" s="406" t="s">
        <v>278</v>
      </c>
      <c r="P35" s="406" t="s">
        <v>278</v>
      </c>
      <c r="Q35" s="407" t="s">
        <v>278</v>
      </c>
      <c r="R35" s="26"/>
    </row>
    <row r="36" spans="1:18" s="27" customFormat="1" ht="13.5" customHeight="1" x14ac:dyDescent="0.25">
      <c r="A36" s="21" t="s">
        <v>36</v>
      </c>
      <c r="B36" s="314" t="s">
        <v>285</v>
      </c>
      <c r="C36" s="331" t="s">
        <v>284</v>
      </c>
      <c r="D36" s="263">
        <v>4</v>
      </c>
      <c r="E36" s="405" t="s">
        <v>278</v>
      </c>
      <c r="F36" s="406" t="s">
        <v>278</v>
      </c>
      <c r="G36" s="406" t="s">
        <v>278</v>
      </c>
      <c r="H36" s="406" t="s">
        <v>278</v>
      </c>
      <c r="I36" s="407" t="s">
        <v>278</v>
      </c>
      <c r="J36" s="406" t="s">
        <v>278</v>
      </c>
      <c r="K36" s="406" t="s">
        <v>278</v>
      </c>
      <c r="L36" s="407" t="s">
        <v>278</v>
      </c>
      <c r="M36" s="406" t="s">
        <v>278</v>
      </c>
      <c r="N36" s="406" t="s">
        <v>278</v>
      </c>
      <c r="O36" s="406" t="s">
        <v>278</v>
      </c>
      <c r="P36" s="406" t="s">
        <v>278</v>
      </c>
      <c r="Q36" s="407" t="s">
        <v>278</v>
      </c>
      <c r="R36" s="26"/>
    </row>
    <row r="37" spans="1:18" s="27" customFormat="1" ht="13.5" customHeight="1" x14ac:dyDescent="0.25">
      <c r="A37" s="21" t="s">
        <v>37</v>
      </c>
      <c r="B37" s="314" t="s">
        <v>284</v>
      </c>
      <c r="C37" s="331" t="s">
        <v>284</v>
      </c>
      <c r="D37" s="263">
        <v>0</v>
      </c>
      <c r="E37" s="397" t="s">
        <v>278</v>
      </c>
      <c r="F37" s="257" t="s">
        <v>278</v>
      </c>
      <c r="G37" s="257" t="s">
        <v>278</v>
      </c>
      <c r="H37" s="257" t="s">
        <v>278</v>
      </c>
      <c r="I37" s="265" t="s">
        <v>278</v>
      </c>
      <c r="J37" s="257" t="s">
        <v>278</v>
      </c>
      <c r="K37" s="257" t="s">
        <v>278</v>
      </c>
      <c r="L37" s="265" t="s">
        <v>278</v>
      </c>
      <c r="M37" s="257" t="s">
        <v>278</v>
      </c>
      <c r="N37" s="257" t="s">
        <v>278</v>
      </c>
      <c r="O37" s="257" t="s">
        <v>278</v>
      </c>
      <c r="P37" s="257" t="s">
        <v>278</v>
      </c>
      <c r="Q37" s="265" t="s">
        <v>278</v>
      </c>
      <c r="R37" s="26"/>
    </row>
    <row r="38" spans="1:18" s="27" customFormat="1" ht="13.5" customHeight="1" x14ac:dyDescent="0.25">
      <c r="A38" s="21" t="s">
        <v>38</v>
      </c>
      <c r="B38" s="314"/>
      <c r="C38" s="331"/>
      <c r="D38" s="263">
        <v>12</v>
      </c>
      <c r="E38" s="395">
        <v>25</v>
      </c>
      <c r="F38" s="258">
        <v>24.077999999999999</v>
      </c>
      <c r="G38" s="258">
        <v>1.038</v>
      </c>
      <c r="H38" s="258">
        <v>0.68700000000000006</v>
      </c>
      <c r="I38" s="267">
        <v>1.51</v>
      </c>
      <c r="J38" s="258">
        <v>10</v>
      </c>
      <c r="K38" s="308">
        <f>2/12</f>
        <v>0.16666666666666666</v>
      </c>
      <c r="L38" s="310">
        <f>1/12</f>
        <v>8.3333333333333329E-2</v>
      </c>
      <c r="M38" s="306" t="s">
        <v>278</v>
      </c>
      <c r="N38" s="306" t="s">
        <v>278</v>
      </c>
      <c r="O38" s="306" t="s">
        <v>278</v>
      </c>
      <c r="P38" s="306" t="s">
        <v>278</v>
      </c>
      <c r="Q38" s="307" t="s">
        <v>278</v>
      </c>
      <c r="R38" s="26"/>
    </row>
    <row r="39" spans="1:18" s="27" customFormat="1" ht="13.5" customHeight="1" x14ac:dyDescent="0.25">
      <c r="A39" s="21" t="s">
        <v>39</v>
      </c>
      <c r="B39" s="314" t="s">
        <v>284</v>
      </c>
      <c r="C39" s="331" t="s">
        <v>284</v>
      </c>
      <c r="D39" s="263">
        <v>3</v>
      </c>
      <c r="E39" s="405" t="s">
        <v>278</v>
      </c>
      <c r="F39" s="406" t="s">
        <v>278</v>
      </c>
      <c r="G39" s="406" t="s">
        <v>278</v>
      </c>
      <c r="H39" s="406" t="s">
        <v>278</v>
      </c>
      <c r="I39" s="407" t="s">
        <v>278</v>
      </c>
      <c r="J39" s="406" t="s">
        <v>278</v>
      </c>
      <c r="K39" s="406" t="s">
        <v>278</v>
      </c>
      <c r="L39" s="407" t="s">
        <v>278</v>
      </c>
      <c r="M39" s="406" t="s">
        <v>278</v>
      </c>
      <c r="N39" s="406" t="s">
        <v>278</v>
      </c>
      <c r="O39" s="406" t="s">
        <v>278</v>
      </c>
      <c r="P39" s="406" t="s">
        <v>278</v>
      </c>
      <c r="Q39" s="407" t="s">
        <v>278</v>
      </c>
      <c r="R39" s="26"/>
    </row>
    <row r="40" spans="1:18" s="27" customFormat="1" ht="13.5" customHeight="1" x14ac:dyDescent="0.25">
      <c r="A40" s="21" t="s">
        <v>40</v>
      </c>
      <c r="B40" s="314" t="s">
        <v>285</v>
      </c>
      <c r="C40" s="331" t="s">
        <v>284</v>
      </c>
      <c r="D40" s="263">
        <v>10</v>
      </c>
      <c r="E40" s="395">
        <v>8</v>
      </c>
      <c r="F40" s="258">
        <v>11.637</v>
      </c>
      <c r="G40" s="258">
        <v>0.68700000000000006</v>
      </c>
      <c r="H40" s="258">
        <v>0.31900000000000001</v>
      </c>
      <c r="I40" s="266">
        <v>1.3049999999999999</v>
      </c>
      <c r="J40" s="258">
        <v>5</v>
      </c>
      <c r="K40" s="259" t="s">
        <v>278</v>
      </c>
      <c r="L40" s="103" t="s">
        <v>278</v>
      </c>
      <c r="M40" s="306" t="s">
        <v>278</v>
      </c>
      <c r="N40" s="306" t="s">
        <v>278</v>
      </c>
      <c r="O40" s="306" t="s">
        <v>278</v>
      </c>
      <c r="P40" s="306" t="s">
        <v>278</v>
      </c>
      <c r="Q40" s="307" t="s">
        <v>278</v>
      </c>
      <c r="R40" s="26"/>
    </row>
    <row r="41" spans="1:18" s="27" customFormat="1" ht="13.5" customHeight="1" x14ac:dyDescent="0.25">
      <c r="A41" s="21" t="s">
        <v>41</v>
      </c>
      <c r="B41" s="314"/>
      <c r="C41" s="331"/>
      <c r="D41" s="263">
        <v>1</v>
      </c>
      <c r="E41" s="405" t="s">
        <v>278</v>
      </c>
      <c r="F41" s="405" t="s">
        <v>278</v>
      </c>
      <c r="G41" s="405" t="s">
        <v>278</v>
      </c>
      <c r="H41" s="405" t="s">
        <v>278</v>
      </c>
      <c r="I41" s="473" t="s">
        <v>278</v>
      </c>
      <c r="J41" s="405" t="s">
        <v>278</v>
      </c>
      <c r="K41" s="405" t="s">
        <v>278</v>
      </c>
      <c r="L41" s="473" t="s">
        <v>278</v>
      </c>
      <c r="M41" s="405" t="s">
        <v>278</v>
      </c>
      <c r="N41" s="405" t="s">
        <v>278</v>
      </c>
      <c r="O41" s="405" t="s">
        <v>278</v>
      </c>
      <c r="P41" s="405" t="s">
        <v>278</v>
      </c>
      <c r="Q41" s="473" t="s">
        <v>278</v>
      </c>
      <c r="R41" s="26"/>
    </row>
    <row r="42" spans="1:18" s="27" customFormat="1" ht="13.5" customHeight="1" x14ac:dyDescent="0.25">
      <c r="A42" s="21" t="s">
        <v>42</v>
      </c>
      <c r="B42" s="472" t="s">
        <v>284</v>
      </c>
      <c r="C42" s="331" t="s">
        <v>285</v>
      </c>
      <c r="D42" s="514">
        <v>31</v>
      </c>
      <c r="E42" s="515">
        <v>26</v>
      </c>
      <c r="F42" s="516">
        <v>41.505000000000003</v>
      </c>
      <c r="G42" s="518">
        <v>0.626</v>
      </c>
      <c r="H42" s="516">
        <v>0.41799999999999998</v>
      </c>
      <c r="I42" s="517">
        <v>0.90500000000000003</v>
      </c>
      <c r="J42" s="516">
        <v>19</v>
      </c>
      <c r="K42" s="308">
        <v>0</v>
      </c>
      <c r="L42" s="310">
        <v>0</v>
      </c>
      <c r="M42" s="306" t="s">
        <v>278</v>
      </c>
      <c r="N42" s="306" t="s">
        <v>278</v>
      </c>
      <c r="O42" s="306" t="s">
        <v>278</v>
      </c>
      <c r="P42" s="306" t="s">
        <v>278</v>
      </c>
      <c r="Q42" s="307" t="s">
        <v>278</v>
      </c>
      <c r="R42" s="26"/>
    </row>
    <row r="43" spans="1:18" s="27" customFormat="1" ht="13.5" customHeight="1" x14ac:dyDescent="0.25">
      <c r="A43" s="21" t="s">
        <v>43</v>
      </c>
      <c r="B43" s="314"/>
      <c r="C43" s="331"/>
      <c r="D43" s="263">
        <v>13</v>
      </c>
      <c r="E43" s="395">
        <v>11</v>
      </c>
      <c r="F43" s="260">
        <v>13.355</v>
      </c>
      <c r="G43" s="260">
        <v>0.82399999999999995</v>
      </c>
      <c r="H43" s="258">
        <v>0.433</v>
      </c>
      <c r="I43" s="266">
        <v>1.4319999999999999</v>
      </c>
      <c r="J43" s="258">
        <v>7</v>
      </c>
      <c r="K43" s="259" t="s">
        <v>278</v>
      </c>
      <c r="L43" s="103" t="s">
        <v>278</v>
      </c>
      <c r="M43" s="259" t="s">
        <v>278</v>
      </c>
      <c r="N43" s="259" t="s">
        <v>278</v>
      </c>
      <c r="O43" s="259" t="s">
        <v>278</v>
      </c>
      <c r="P43" s="259" t="s">
        <v>278</v>
      </c>
      <c r="Q43" s="103" t="s">
        <v>278</v>
      </c>
      <c r="R43" s="26"/>
    </row>
    <row r="44" spans="1:18" s="27" customFormat="1" ht="13.5" customHeight="1" x14ac:dyDescent="0.25">
      <c r="A44" s="21" t="s">
        <v>44</v>
      </c>
      <c r="B44" s="314"/>
      <c r="C44" s="331"/>
      <c r="D44" s="263">
        <v>1</v>
      </c>
      <c r="E44" s="405" t="s">
        <v>278</v>
      </c>
      <c r="F44" s="406" t="s">
        <v>278</v>
      </c>
      <c r="G44" s="406" t="s">
        <v>278</v>
      </c>
      <c r="H44" s="406" t="s">
        <v>278</v>
      </c>
      <c r="I44" s="407" t="s">
        <v>278</v>
      </c>
      <c r="J44" s="406" t="s">
        <v>278</v>
      </c>
      <c r="K44" s="406" t="s">
        <v>278</v>
      </c>
      <c r="L44" s="407" t="s">
        <v>278</v>
      </c>
      <c r="M44" s="406" t="s">
        <v>278</v>
      </c>
      <c r="N44" s="406" t="s">
        <v>278</v>
      </c>
      <c r="O44" s="406" t="s">
        <v>278</v>
      </c>
      <c r="P44" s="406" t="s">
        <v>278</v>
      </c>
      <c r="Q44" s="407" t="s">
        <v>278</v>
      </c>
      <c r="R44" s="26"/>
    </row>
    <row r="45" spans="1:18" s="27" customFormat="1" ht="13.5" customHeight="1" x14ac:dyDescent="0.25">
      <c r="A45" s="21" t="s">
        <v>45</v>
      </c>
      <c r="B45" s="314" t="s">
        <v>285</v>
      </c>
      <c r="C45" s="470" t="s">
        <v>285</v>
      </c>
      <c r="D45" s="263">
        <v>22</v>
      </c>
      <c r="E45" s="395">
        <v>44</v>
      </c>
      <c r="F45" s="258">
        <v>27.401</v>
      </c>
      <c r="G45" s="258">
        <v>1.6060000000000001</v>
      </c>
      <c r="H45" s="258">
        <v>1.181</v>
      </c>
      <c r="I45" s="266">
        <v>2.1360000000000001</v>
      </c>
      <c r="J45" s="258">
        <v>16</v>
      </c>
      <c r="K45" s="308">
        <f>2/22</f>
        <v>9.0909090909090912E-2</v>
      </c>
      <c r="L45" s="310">
        <v>0</v>
      </c>
      <c r="M45" s="306" t="s">
        <v>278</v>
      </c>
      <c r="N45" s="306" t="s">
        <v>278</v>
      </c>
      <c r="O45" s="306" t="s">
        <v>278</v>
      </c>
      <c r="P45" s="306" t="s">
        <v>278</v>
      </c>
      <c r="Q45" s="307" t="s">
        <v>278</v>
      </c>
      <c r="R45" s="26"/>
    </row>
    <row r="46" spans="1:18" s="27" customFormat="1" ht="13.5" customHeight="1" x14ac:dyDescent="0.25">
      <c r="A46" s="21" t="s">
        <v>46</v>
      </c>
      <c r="B46" s="314"/>
      <c r="C46" s="331"/>
      <c r="D46" s="263">
        <v>0</v>
      </c>
      <c r="E46" s="397" t="s">
        <v>278</v>
      </c>
      <c r="F46" s="257" t="s">
        <v>278</v>
      </c>
      <c r="G46" s="257" t="s">
        <v>278</v>
      </c>
      <c r="H46" s="257" t="s">
        <v>278</v>
      </c>
      <c r="I46" s="265" t="s">
        <v>278</v>
      </c>
      <c r="J46" s="257" t="s">
        <v>278</v>
      </c>
      <c r="K46" s="257" t="s">
        <v>278</v>
      </c>
      <c r="L46" s="265" t="s">
        <v>278</v>
      </c>
      <c r="M46" s="257" t="s">
        <v>278</v>
      </c>
      <c r="N46" s="257" t="s">
        <v>278</v>
      </c>
      <c r="O46" s="257" t="s">
        <v>278</v>
      </c>
      <c r="P46" s="257" t="s">
        <v>278</v>
      </c>
      <c r="Q46" s="265" t="s">
        <v>278</v>
      </c>
      <c r="R46" s="26"/>
    </row>
    <row r="47" spans="1:18" s="27" customFormat="1" ht="13.5" customHeight="1" x14ac:dyDescent="0.25">
      <c r="A47" s="21" t="s">
        <v>47</v>
      </c>
      <c r="B47" s="314" t="s">
        <v>284</v>
      </c>
      <c r="C47" s="331" t="s">
        <v>284</v>
      </c>
      <c r="D47" s="263">
        <v>1</v>
      </c>
      <c r="E47" s="405" t="s">
        <v>278</v>
      </c>
      <c r="F47" s="406" t="s">
        <v>278</v>
      </c>
      <c r="G47" s="406" t="s">
        <v>278</v>
      </c>
      <c r="H47" s="406" t="s">
        <v>278</v>
      </c>
      <c r="I47" s="407" t="s">
        <v>278</v>
      </c>
      <c r="J47" s="406" t="s">
        <v>278</v>
      </c>
      <c r="K47" s="406" t="s">
        <v>278</v>
      </c>
      <c r="L47" s="407" t="s">
        <v>278</v>
      </c>
      <c r="M47" s="406" t="s">
        <v>278</v>
      </c>
      <c r="N47" s="406" t="s">
        <v>278</v>
      </c>
      <c r="O47" s="406" t="s">
        <v>278</v>
      </c>
      <c r="P47" s="406" t="s">
        <v>278</v>
      </c>
      <c r="Q47" s="407" t="s">
        <v>278</v>
      </c>
      <c r="R47" s="26"/>
    </row>
    <row r="48" spans="1:18" s="27" customFormat="1" ht="13.5" customHeight="1" x14ac:dyDescent="0.25">
      <c r="A48" s="21" t="s">
        <v>48</v>
      </c>
      <c r="B48" s="314" t="s">
        <v>285</v>
      </c>
      <c r="C48" s="331" t="s">
        <v>285</v>
      </c>
      <c r="D48" s="263">
        <v>6</v>
      </c>
      <c r="E48" s="395">
        <v>8</v>
      </c>
      <c r="F48" s="260">
        <v>9.1199999999999992</v>
      </c>
      <c r="G48" s="258">
        <v>0.877</v>
      </c>
      <c r="H48" s="258">
        <v>0.40699999999999997</v>
      </c>
      <c r="I48" s="266">
        <v>1.6659999999999999</v>
      </c>
      <c r="J48" s="258">
        <v>6</v>
      </c>
      <c r="K48" s="259" t="s">
        <v>278</v>
      </c>
      <c r="L48" s="103" t="s">
        <v>278</v>
      </c>
      <c r="M48" s="259" t="s">
        <v>278</v>
      </c>
      <c r="N48" s="259" t="s">
        <v>278</v>
      </c>
      <c r="O48" s="259" t="s">
        <v>278</v>
      </c>
      <c r="P48" s="259" t="s">
        <v>278</v>
      </c>
      <c r="Q48" s="103" t="s">
        <v>278</v>
      </c>
      <c r="R48" s="26"/>
    </row>
    <row r="49" spans="1:18" s="27" customFormat="1" ht="13.5" customHeight="1" x14ac:dyDescent="0.25">
      <c r="A49" s="21" t="s">
        <v>65</v>
      </c>
      <c r="B49" s="314"/>
      <c r="C49" s="331"/>
      <c r="D49" s="263">
        <v>1</v>
      </c>
      <c r="E49" s="405" t="s">
        <v>278</v>
      </c>
      <c r="F49" s="406" t="s">
        <v>278</v>
      </c>
      <c r="G49" s="406" t="s">
        <v>278</v>
      </c>
      <c r="H49" s="406" t="s">
        <v>278</v>
      </c>
      <c r="I49" s="407" t="s">
        <v>278</v>
      </c>
      <c r="J49" s="406" t="s">
        <v>278</v>
      </c>
      <c r="K49" s="406" t="s">
        <v>278</v>
      </c>
      <c r="L49" s="407" t="s">
        <v>278</v>
      </c>
      <c r="M49" s="406" t="s">
        <v>278</v>
      </c>
      <c r="N49" s="406" t="s">
        <v>278</v>
      </c>
      <c r="O49" s="406" t="s">
        <v>278</v>
      </c>
      <c r="P49" s="406" t="s">
        <v>278</v>
      </c>
      <c r="Q49" s="407" t="s">
        <v>278</v>
      </c>
      <c r="R49" s="26"/>
    </row>
    <row r="50" spans="1:18" s="27" customFormat="1" ht="13.5" customHeight="1" x14ac:dyDescent="0.25">
      <c r="A50" s="21" t="s">
        <v>49</v>
      </c>
      <c r="B50" s="314" t="s">
        <v>285</v>
      </c>
      <c r="C50" s="331" t="s">
        <v>285</v>
      </c>
      <c r="D50" s="263">
        <v>9</v>
      </c>
      <c r="E50" s="395">
        <v>27</v>
      </c>
      <c r="F50" s="258">
        <v>20.625</v>
      </c>
      <c r="G50" s="258">
        <v>1.3089999999999999</v>
      </c>
      <c r="H50" s="260">
        <v>0.88</v>
      </c>
      <c r="I50" s="266">
        <v>1.8779999999999999</v>
      </c>
      <c r="J50" s="258">
        <v>8</v>
      </c>
      <c r="K50" s="308" t="s">
        <v>278</v>
      </c>
      <c r="L50" s="310" t="s">
        <v>278</v>
      </c>
      <c r="M50" s="308" t="s">
        <v>278</v>
      </c>
      <c r="N50" s="308" t="s">
        <v>278</v>
      </c>
      <c r="O50" s="308" t="s">
        <v>278</v>
      </c>
      <c r="P50" s="308" t="s">
        <v>278</v>
      </c>
      <c r="Q50" s="310" t="s">
        <v>278</v>
      </c>
      <c r="R50" s="26"/>
    </row>
    <row r="51" spans="1:18" s="27" customFormat="1" ht="13.5" customHeight="1" x14ac:dyDescent="0.25">
      <c r="A51" s="21" t="s">
        <v>50</v>
      </c>
      <c r="B51" s="472" t="s">
        <v>284</v>
      </c>
      <c r="C51" s="331" t="s">
        <v>284</v>
      </c>
      <c r="D51" s="514">
        <v>79</v>
      </c>
      <c r="E51" s="515">
        <v>64</v>
      </c>
      <c r="F51" s="516">
        <v>95.391999999999996</v>
      </c>
      <c r="G51" s="516">
        <v>0.67100000000000004</v>
      </c>
      <c r="H51" s="516">
        <v>0.52100000000000002</v>
      </c>
      <c r="I51" s="517">
        <v>0.85099999999999998</v>
      </c>
      <c r="J51" s="516">
        <v>48</v>
      </c>
      <c r="K51" s="308">
        <v>0</v>
      </c>
      <c r="L51" s="310">
        <v>0</v>
      </c>
      <c r="M51" s="260">
        <v>0</v>
      </c>
      <c r="N51" s="260">
        <v>0</v>
      </c>
      <c r="O51" s="260">
        <v>0.43141000000000002</v>
      </c>
      <c r="P51" s="260">
        <v>1.28783</v>
      </c>
      <c r="Q51" s="267">
        <v>1.7477100000000001</v>
      </c>
      <c r="R51" s="26"/>
    </row>
    <row r="52" spans="1:18" s="27" customFormat="1" ht="13.5" customHeight="1" x14ac:dyDescent="0.25">
      <c r="A52" s="21" t="s">
        <v>51</v>
      </c>
      <c r="B52" s="314" t="s">
        <v>285</v>
      </c>
      <c r="C52" s="331" t="s">
        <v>284</v>
      </c>
      <c r="D52" s="263">
        <v>4</v>
      </c>
      <c r="E52" s="405" t="s">
        <v>278</v>
      </c>
      <c r="F52" s="405" t="s">
        <v>278</v>
      </c>
      <c r="G52" s="405" t="s">
        <v>278</v>
      </c>
      <c r="H52" s="405" t="s">
        <v>278</v>
      </c>
      <c r="I52" s="473" t="s">
        <v>278</v>
      </c>
      <c r="J52" s="405" t="s">
        <v>278</v>
      </c>
      <c r="K52" s="405" t="s">
        <v>278</v>
      </c>
      <c r="L52" s="473" t="s">
        <v>278</v>
      </c>
      <c r="M52" s="405" t="s">
        <v>278</v>
      </c>
      <c r="N52" s="405" t="s">
        <v>278</v>
      </c>
      <c r="O52" s="405" t="s">
        <v>278</v>
      </c>
      <c r="P52" s="405" t="s">
        <v>278</v>
      </c>
      <c r="Q52" s="473" t="s">
        <v>278</v>
      </c>
      <c r="R52" s="26"/>
    </row>
    <row r="53" spans="1:18" s="27" customFormat="1" ht="13.5" customHeight="1" x14ac:dyDescent="0.25">
      <c r="A53" s="21" t="s">
        <v>52</v>
      </c>
      <c r="B53" s="314" t="s">
        <v>284</v>
      </c>
      <c r="C53" s="331" t="s">
        <v>284</v>
      </c>
      <c r="D53" s="263">
        <v>6</v>
      </c>
      <c r="E53" s="395">
        <v>11</v>
      </c>
      <c r="F53" s="258">
        <v>12.182</v>
      </c>
      <c r="G53" s="258">
        <v>0.90300000000000002</v>
      </c>
      <c r="H53" s="258">
        <v>0.47499999999999998</v>
      </c>
      <c r="I53" s="266">
        <v>1.569</v>
      </c>
      <c r="J53" s="258">
        <v>3</v>
      </c>
      <c r="K53" s="259" t="s">
        <v>278</v>
      </c>
      <c r="L53" s="103" t="s">
        <v>278</v>
      </c>
      <c r="M53" s="259" t="s">
        <v>278</v>
      </c>
      <c r="N53" s="259" t="s">
        <v>278</v>
      </c>
      <c r="O53" s="259" t="s">
        <v>278</v>
      </c>
      <c r="P53" s="259" t="s">
        <v>278</v>
      </c>
      <c r="Q53" s="103" t="s">
        <v>278</v>
      </c>
      <c r="R53" s="26"/>
    </row>
    <row r="54" spans="1:18" s="27" customFormat="1" ht="13.5" customHeight="1" x14ac:dyDescent="0.25">
      <c r="A54" s="21" t="s">
        <v>75</v>
      </c>
      <c r="B54" s="314" t="s">
        <v>284</v>
      </c>
      <c r="C54" s="70" t="s">
        <v>284</v>
      </c>
      <c r="D54" s="124">
        <v>0</v>
      </c>
      <c r="E54" s="397" t="s">
        <v>278</v>
      </c>
      <c r="F54" s="257" t="s">
        <v>278</v>
      </c>
      <c r="G54" s="257" t="s">
        <v>278</v>
      </c>
      <c r="H54" s="257" t="s">
        <v>278</v>
      </c>
      <c r="I54" s="265" t="s">
        <v>278</v>
      </c>
      <c r="J54" s="257" t="s">
        <v>278</v>
      </c>
      <c r="K54" s="257" t="s">
        <v>278</v>
      </c>
      <c r="L54" s="265" t="s">
        <v>278</v>
      </c>
      <c r="M54" s="257" t="s">
        <v>278</v>
      </c>
      <c r="N54" s="257" t="s">
        <v>278</v>
      </c>
      <c r="O54" s="257" t="s">
        <v>278</v>
      </c>
      <c r="P54" s="257" t="s">
        <v>278</v>
      </c>
      <c r="Q54" s="265" t="s">
        <v>278</v>
      </c>
      <c r="R54" s="26"/>
    </row>
    <row r="55" spans="1:18" s="27" customFormat="1" ht="13.5" customHeight="1" x14ac:dyDescent="0.25">
      <c r="A55" s="21" t="s">
        <v>53</v>
      </c>
      <c r="B55" s="314" t="s">
        <v>284</v>
      </c>
      <c r="C55" s="331" t="s">
        <v>285</v>
      </c>
      <c r="D55" s="263">
        <v>0</v>
      </c>
      <c r="E55" s="397" t="s">
        <v>278</v>
      </c>
      <c r="F55" s="257" t="s">
        <v>278</v>
      </c>
      <c r="G55" s="257" t="s">
        <v>278</v>
      </c>
      <c r="H55" s="257" t="s">
        <v>278</v>
      </c>
      <c r="I55" s="265" t="s">
        <v>278</v>
      </c>
      <c r="J55" s="257" t="s">
        <v>278</v>
      </c>
      <c r="K55" s="257" t="s">
        <v>278</v>
      </c>
      <c r="L55" s="265" t="s">
        <v>278</v>
      </c>
      <c r="M55" s="257" t="s">
        <v>278</v>
      </c>
      <c r="N55" s="257" t="s">
        <v>278</v>
      </c>
      <c r="O55" s="257" t="s">
        <v>278</v>
      </c>
      <c r="P55" s="257" t="s">
        <v>278</v>
      </c>
      <c r="Q55" s="265" t="s">
        <v>278</v>
      </c>
      <c r="R55" s="26"/>
    </row>
    <row r="56" spans="1:18" s="27" customFormat="1" ht="13.5" customHeight="1" x14ac:dyDescent="0.25">
      <c r="A56" s="21" t="s">
        <v>54</v>
      </c>
      <c r="B56" s="314" t="s">
        <v>284</v>
      </c>
      <c r="C56" s="331" t="s">
        <v>284</v>
      </c>
      <c r="D56" s="263">
        <v>3</v>
      </c>
      <c r="E56" s="405" t="s">
        <v>278</v>
      </c>
      <c r="F56" s="406" t="s">
        <v>278</v>
      </c>
      <c r="G56" s="406" t="s">
        <v>278</v>
      </c>
      <c r="H56" s="406" t="s">
        <v>278</v>
      </c>
      <c r="I56" s="407" t="s">
        <v>278</v>
      </c>
      <c r="J56" s="406" t="s">
        <v>278</v>
      </c>
      <c r="K56" s="406" t="s">
        <v>278</v>
      </c>
      <c r="L56" s="407" t="s">
        <v>278</v>
      </c>
      <c r="M56" s="406" t="s">
        <v>278</v>
      </c>
      <c r="N56" s="406" t="s">
        <v>278</v>
      </c>
      <c r="O56" s="406" t="s">
        <v>278</v>
      </c>
      <c r="P56" s="406" t="s">
        <v>278</v>
      </c>
      <c r="Q56" s="407" t="s">
        <v>278</v>
      </c>
      <c r="R56" s="26"/>
    </row>
    <row r="57" spans="1:18" s="27" customFormat="1" ht="13.5" customHeight="1" x14ac:dyDescent="0.25">
      <c r="A57" s="21" t="s">
        <v>55</v>
      </c>
      <c r="B57" s="314" t="s">
        <v>284</v>
      </c>
      <c r="C57" s="331" t="s">
        <v>285</v>
      </c>
      <c r="D57" s="263">
        <v>6</v>
      </c>
      <c r="E57" s="395">
        <v>1</v>
      </c>
      <c r="F57" s="258">
        <v>8.8680000000000003</v>
      </c>
      <c r="G57" s="258">
        <v>0.113</v>
      </c>
      <c r="H57" s="258">
        <v>6.0000000000000001E-3</v>
      </c>
      <c r="I57" s="266">
        <v>0.55600000000000005</v>
      </c>
      <c r="J57" s="258">
        <v>6</v>
      </c>
      <c r="K57" s="259" t="s">
        <v>278</v>
      </c>
      <c r="L57" s="103" t="s">
        <v>278</v>
      </c>
      <c r="M57" s="259" t="s">
        <v>278</v>
      </c>
      <c r="N57" s="259" t="s">
        <v>278</v>
      </c>
      <c r="O57" s="259" t="s">
        <v>278</v>
      </c>
      <c r="P57" s="259" t="s">
        <v>278</v>
      </c>
      <c r="Q57" s="103" t="s">
        <v>278</v>
      </c>
      <c r="R57" s="26"/>
    </row>
    <row r="58" spans="1:18" s="27" customFormat="1" ht="13.5" customHeight="1" x14ac:dyDescent="0.25">
      <c r="A58" s="21" t="s">
        <v>56</v>
      </c>
      <c r="B58" s="314" t="s">
        <v>285</v>
      </c>
      <c r="C58" s="331" t="s">
        <v>284</v>
      </c>
      <c r="D58" s="263">
        <v>4</v>
      </c>
      <c r="E58" s="405" t="s">
        <v>278</v>
      </c>
      <c r="F58" s="406" t="s">
        <v>278</v>
      </c>
      <c r="G58" s="406" t="s">
        <v>278</v>
      </c>
      <c r="H58" s="406" t="s">
        <v>278</v>
      </c>
      <c r="I58" s="407" t="s">
        <v>278</v>
      </c>
      <c r="J58" s="406" t="s">
        <v>278</v>
      </c>
      <c r="K58" s="406" t="s">
        <v>278</v>
      </c>
      <c r="L58" s="407" t="s">
        <v>278</v>
      </c>
      <c r="M58" s="406" t="s">
        <v>278</v>
      </c>
      <c r="N58" s="406" t="s">
        <v>278</v>
      </c>
      <c r="O58" s="406" t="s">
        <v>278</v>
      </c>
      <c r="P58" s="406" t="s">
        <v>278</v>
      </c>
      <c r="Q58" s="407" t="s">
        <v>278</v>
      </c>
      <c r="R58" s="26"/>
    </row>
    <row r="59" spans="1:18" s="27" customFormat="1" ht="13.5" customHeight="1" x14ac:dyDescent="0.25">
      <c r="A59" s="21" t="s">
        <v>57</v>
      </c>
      <c r="B59" s="314" t="s">
        <v>284</v>
      </c>
      <c r="C59" s="471" t="s">
        <v>284</v>
      </c>
      <c r="D59" s="264">
        <v>0</v>
      </c>
      <c r="E59" s="397" t="s">
        <v>278</v>
      </c>
      <c r="F59" s="257" t="s">
        <v>278</v>
      </c>
      <c r="G59" s="257" t="s">
        <v>278</v>
      </c>
      <c r="H59" s="257" t="s">
        <v>278</v>
      </c>
      <c r="I59" s="265" t="s">
        <v>278</v>
      </c>
      <c r="J59" s="257" t="s">
        <v>278</v>
      </c>
      <c r="K59" s="257" t="s">
        <v>278</v>
      </c>
      <c r="L59" s="265" t="s">
        <v>278</v>
      </c>
      <c r="M59" s="257" t="s">
        <v>278</v>
      </c>
      <c r="N59" s="257" t="s">
        <v>278</v>
      </c>
      <c r="O59" s="257" t="s">
        <v>278</v>
      </c>
      <c r="P59" s="257" t="s">
        <v>278</v>
      </c>
      <c r="Q59" s="265" t="s">
        <v>278</v>
      </c>
      <c r="R59" s="26"/>
    </row>
    <row r="60" spans="1:18" s="27" customFormat="1" ht="13.5" customHeight="1" x14ac:dyDescent="0.25">
      <c r="A60" s="31" t="s">
        <v>58</v>
      </c>
      <c r="B60" s="31"/>
      <c r="C60" s="125"/>
      <c r="D60" s="469">
        <v>468</v>
      </c>
      <c r="E60" s="36">
        <v>712</v>
      </c>
      <c r="F60" s="38">
        <v>755.39700000000005</v>
      </c>
      <c r="G60" s="38">
        <v>0.94299999999999995</v>
      </c>
      <c r="H60" s="38">
        <v>0.875</v>
      </c>
      <c r="I60" s="39">
        <v>1.014</v>
      </c>
      <c r="J60" s="36">
        <v>319</v>
      </c>
      <c r="K60" s="40">
        <v>0.12</v>
      </c>
      <c r="L60" s="41">
        <v>0.04</v>
      </c>
      <c r="M60" s="474">
        <v>0</v>
      </c>
      <c r="N60" s="398">
        <v>0</v>
      </c>
      <c r="O60" s="398">
        <v>0.69979999999999998</v>
      </c>
      <c r="P60" s="398">
        <v>1.61036</v>
      </c>
      <c r="Q60" s="399">
        <v>2.3873099999999998</v>
      </c>
      <c r="R60" s="26"/>
    </row>
    <row r="61" spans="1:18" ht="13.2" customHeight="1" x14ac:dyDescent="0.25">
      <c r="B61" s="5"/>
      <c r="C61" s="84"/>
      <c r="D61" s="84"/>
      <c r="E61" s="83"/>
      <c r="F61" s="83"/>
      <c r="G61" s="83"/>
      <c r="H61" s="5"/>
      <c r="I61" s="79"/>
      <c r="J61" s="79"/>
      <c r="K61" s="5"/>
      <c r="L61" s="5"/>
      <c r="M61" s="5"/>
      <c r="N61" s="5"/>
      <c r="O61" s="5"/>
    </row>
    <row r="62" spans="1:18" ht="13.2" customHeight="1" x14ac:dyDescent="0.25"/>
    <row r="63" spans="1:18" ht="13.2" customHeight="1" x14ac:dyDescent="0.25">
      <c r="A63" s="116" t="s">
        <v>67</v>
      </c>
    </row>
    <row r="64" spans="1:18" s="121" customFormat="1" x14ac:dyDescent="0.25">
      <c r="A64" s="117" t="s">
        <v>258</v>
      </c>
      <c r="B64" s="118"/>
      <c r="C64" s="118"/>
      <c r="D64" s="119"/>
      <c r="E64" s="119"/>
      <c r="F64" s="119"/>
      <c r="G64" s="120"/>
    </row>
    <row r="65" spans="1:9" s="121" customFormat="1" x14ac:dyDescent="0.25">
      <c r="A65" s="117" t="s">
        <v>244</v>
      </c>
      <c r="F65" s="120"/>
      <c r="G65" s="120"/>
      <c r="H65" s="120"/>
      <c r="I65" s="120"/>
    </row>
    <row r="66" spans="1:9" s="121" customFormat="1" x14ac:dyDescent="0.25">
      <c r="A66" s="113" t="s">
        <v>245</v>
      </c>
      <c r="B66" s="118"/>
      <c r="C66" s="118"/>
      <c r="D66" s="119"/>
      <c r="E66" s="119"/>
      <c r="F66" s="119"/>
      <c r="G66" s="120"/>
    </row>
    <row r="67" spans="1:9" s="121" customFormat="1" x14ac:dyDescent="0.25">
      <c r="A67" s="113" t="s">
        <v>301</v>
      </c>
      <c r="B67" s="118"/>
      <c r="C67" s="118"/>
      <c r="D67" s="118"/>
      <c r="E67" s="118"/>
      <c r="F67" s="119"/>
      <c r="G67" s="120"/>
      <c r="H67" s="120"/>
      <c r="I67" s="120"/>
    </row>
    <row r="68" spans="1:9" s="121" customFormat="1" ht="15.6" x14ac:dyDescent="0.25">
      <c r="A68" s="113" t="s">
        <v>302</v>
      </c>
      <c r="B68" s="118"/>
      <c r="C68" s="118"/>
      <c r="D68" s="118"/>
      <c r="E68" s="118"/>
      <c r="F68" s="119"/>
      <c r="G68" s="120"/>
      <c r="H68" s="120"/>
      <c r="I68" s="120"/>
    </row>
    <row r="69" spans="1:9" s="121" customFormat="1" x14ac:dyDescent="0.25">
      <c r="A69" s="113" t="s">
        <v>106</v>
      </c>
      <c r="B69" s="118"/>
      <c r="C69" s="118"/>
      <c r="D69" s="118"/>
      <c r="E69" s="118"/>
      <c r="F69" s="119"/>
      <c r="G69" s="120"/>
      <c r="H69" s="120"/>
      <c r="I69" s="120"/>
    </row>
    <row r="70" spans="1:9" s="121" customFormat="1" x14ac:dyDescent="0.25">
      <c r="A70" s="113" t="s">
        <v>107</v>
      </c>
      <c r="B70" s="118"/>
      <c r="C70" s="118"/>
      <c r="D70" s="118"/>
      <c r="E70" s="118"/>
      <c r="F70" s="119"/>
      <c r="G70" s="120"/>
      <c r="H70" s="120"/>
      <c r="I70" s="120"/>
    </row>
    <row r="71" spans="1:9" ht="13.2" customHeight="1" x14ac:dyDescent="0.25">
      <c r="A71" s="116" t="s">
        <v>259</v>
      </c>
    </row>
    <row r="72" spans="1:9" ht="13.2" customHeight="1" x14ac:dyDescent="0.25">
      <c r="A72" s="116" t="s">
        <v>260</v>
      </c>
    </row>
    <row r="73" spans="1:9" ht="13.2" customHeight="1" x14ac:dyDescent="0.25">
      <c r="A73" s="5" t="s">
        <v>289</v>
      </c>
    </row>
    <row r="74" spans="1:9" ht="13.2" customHeight="1" x14ac:dyDescent="0.25">
      <c r="A74" s="5" t="s">
        <v>261</v>
      </c>
    </row>
    <row r="75" spans="1:9" ht="13.2" customHeight="1" x14ac:dyDescent="0.25">
      <c r="A75" s="116" t="s">
        <v>262</v>
      </c>
    </row>
    <row r="76" spans="1:9" ht="13.2" customHeight="1" x14ac:dyDescent="0.25">
      <c r="A76" s="5" t="s">
        <v>81</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100" workbookViewId="0">
      <selection activeCell="A69" sqref="A69"/>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67" t="s">
        <v>78</v>
      </c>
      <c r="B1" s="568"/>
      <c r="C1" s="568"/>
      <c r="D1" s="568"/>
      <c r="E1" s="568"/>
      <c r="F1" s="568"/>
      <c r="G1" s="568"/>
      <c r="H1" s="568"/>
      <c r="I1" s="568"/>
      <c r="J1" s="568"/>
      <c r="K1" s="568"/>
      <c r="L1" s="568"/>
      <c r="M1" s="568"/>
      <c r="N1" s="568"/>
      <c r="O1" s="568"/>
      <c r="P1" s="568"/>
      <c r="Q1" s="568"/>
    </row>
    <row r="2" spans="1:18" s="5" customFormat="1" x14ac:dyDescent="0.25">
      <c r="A2" s="567" t="s">
        <v>242</v>
      </c>
      <c r="B2" s="568"/>
      <c r="C2" s="568"/>
      <c r="D2" s="568"/>
      <c r="E2" s="568"/>
      <c r="F2" s="568"/>
      <c r="G2" s="568"/>
      <c r="H2" s="568"/>
      <c r="I2" s="568"/>
      <c r="J2" s="568"/>
      <c r="K2" s="568"/>
      <c r="L2" s="568"/>
      <c r="M2" s="568"/>
      <c r="N2" s="568"/>
      <c r="O2" s="568"/>
      <c r="P2" s="568"/>
      <c r="Q2" s="568"/>
    </row>
    <row r="3" spans="1:18" s="5" customFormat="1" ht="15.75" customHeight="1" thickBot="1" x14ac:dyDescent="0.3">
      <c r="A3" s="569" t="s">
        <v>281</v>
      </c>
      <c r="B3" s="570"/>
      <c r="C3" s="570"/>
      <c r="D3" s="570"/>
      <c r="E3" s="570"/>
      <c r="F3" s="570"/>
      <c r="G3" s="570"/>
      <c r="H3" s="570"/>
      <c r="I3" s="570"/>
      <c r="J3" s="570"/>
      <c r="K3" s="570"/>
      <c r="L3" s="570"/>
      <c r="M3" s="570"/>
      <c r="N3" s="570"/>
      <c r="O3" s="570"/>
      <c r="P3" s="570"/>
      <c r="Q3" s="570"/>
    </row>
    <row r="4" spans="1:18" s="8" customFormat="1" ht="16.2" thickTop="1" x14ac:dyDescent="0.25">
      <c r="A4" s="127"/>
      <c r="B4" s="127"/>
      <c r="C4" s="127"/>
      <c r="D4" s="127"/>
      <c r="E4" s="571" t="s">
        <v>108</v>
      </c>
      <c r="F4" s="571"/>
      <c r="G4" s="1"/>
      <c r="H4" s="572" t="s">
        <v>1</v>
      </c>
      <c r="I4" s="573"/>
      <c r="J4" s="574" t="s">
        <v>2</v>
      </c>
      <c r="K4" s="575"/>
      <c r="L4" s="576"/>
      <c r="M4" s="575" t="s">
        <v>105</v>
      </c>
      <c r="N4" s="575"/>
      <c r="O4" s="575"/>
      <c r="P4" s="571"/>
      <c r="Q4" s="576"/>
      <c r="R4" s="6"/>
    </row>
    <row r="5" spans="1:18" s="8" customFormat="1" ht="55.5" customHeight="1" x14ac:dyDescent="0.25">
      <c r="A5" s="9" t="s">
        <v>3</v>
      </c>
      <c r="B5" s="269" t="s">
        <v>100</v>
      </c>
      <c r="C5" s="269" t="s">
        <v>101</v>
      </c>
      <c r="D5" s="4" t="s">
        <v>102</v>
      </c>
      <c r="E5" s="10" t="s">
        <v>4</v>
      </c>
      <c r="F5" s="11" t="s">
        <v>5</v>
      </c>
      <c r="G5" s="11" t="s">
        <v>6</v>
      </c>
      <c r="H5" s="11" t="s">
        <v>7</v>
      </c>
      <c r="I5" s="12" t="s">
        <v>8</v>
      </c>
      <c r="J5" s="3" t="s">
        <v>69</v>
      </c>
      <c r="K5" s="2" t="s">
        <v>103</v>
      </c>
      <c r="L5" s="4" t="s">
        <v>104</v>
      </c>
      <c r="M5" s="234">
        <v>0.1</v>
      </c>
      <c r="N5" s="13">
        <v>0.25</v>
      </c>
      <c r="O5" s="2" t="s">
        <v>10</v>
      </c>
      <c r="P5" s="13">
        <v>0.75</v>
      </c>
      <c r="Q5" s="14">
        <v>0.9</v>
      </c>
    </row>
    <row r="6" spans="1:18" s="27" customFormat="1" ht="13.5" customHeight="1" x14ac:dyDescent="0.25">
      <c r="A6" s="21" t="s">
        <v>61</v>
      </c>
      <c r="B6" s="313" t="s">
        <v>284</v>
      </c>
      <c r="C6" s="128" t="s">
        <v>284</v>
      </c>
      <c r="D6" s="22">
        <v>1</v>
      </c>
      <c r="E6" s="23" t="s">
        <v>278</v>
      </c>
      <c r="F6" s="28" t="s">
        <v>278</v>
      </c>
      <c r="G6" s="28" t="s">
        <v>278</v>
      </c>
      <c r="H6" s="28" t="s">
        <v>278</v>
      </c>
      <c r="I6" s="73" t="s">
        <v>278</v>
      </c>
      <c r="J6" s="272" t="s">
        <v>278</v>
      </c>
      <c r="K6" s="23" t="s">
        <v>278</v>
      </c>
      <c r="L6" s="268" t="s">
        <v>278</v>
      </c>
      <c r="M6" s="28" t="s">
        <v>278</v>
      </c>
      <c r="N6" s="28" t="s">
        <v>278</v>
      </c>
      <c r="O6" s="28" t="s">
        <v>278</v>
      </c>
      <c r="P6" s="28" t="s">
        <v>278</v>
      </c>
      <c r="Q6" s="73" t="s">
        <v>278</v>
      </c>
      <c r="R6" s="26"/>
    </row>
    <row r="7" spans="1:18" s="27" customFormat="1" ht="13.5" customHeight="1" x14ac:dyDescent="0.25">
      <c r="A7" s="21" t="s">
        <v>11</v>
      </c>
      <c r="B7" s="314" t="s">
        <v>284</v>
      </c>
      <c r="C7" s="128" t="s">
        <v>284</v>
      </c>
      <c r="D7" s="22">
        <v>9</v>
      </c>
      <c r="E7" s="23">
        <v>27</v>
      </c>
      <c r="F7" s="28">
        <v>63.201000000000001</v>
      </c>
      <c r="G7" s="28">
        <v>0.42699999999999999</v>
      </c>
      <c r="H7" s="28">
        <v>0.28699999999999998</v>
      </c>
      <c r="I7" s="73">
        <v>0.61299999999999999</v>
      </c>
      <c r="J7" s="42">
        <v>8</v>
      </c>
      <c r="K7" s="29" t="s">
        <v>278</v>
      </c>
      <c r="L7" s="30" t="s">
        <v>278</v>
      </c>
      <c r="M7" s="28" t="s">
        <v>278</v>
      </c>
      <c r="N7" s="28" t="s">
        <v>278</v>
      </c>
      <c r="O7" s="28" t="s">
        <v>278</v>
      </c>
      <c r="P7" s="28" t="s">
        <v>278</v>
      </c>
      <c r="Q7" s="73" t="s">
        <v>278</v>
      </c>
      <c r="R7" s="26"/>
    </row>
    <row r="8" spans="1:18" s="27" customFormat="1" ht="13.5" customHeight="1" x14ac:dyDescent="0.25">
      <c r="A8" s="21" t="s">
        <v>12</v>
      </c>
      <c r="B8" s="314"/>
      <c r="C8" s="128"/>
      <c r="D8" s="22">
        <v>7</v>
      </c>
      <c r="E8" s="23">
        <v>33</v>
      </c>
      <c r="F8" s="28">
        <v>50.561999999999998</v>
      </c>
      <c r="G8" s="28">
        <v>0.65300000000000002</v>
      </c>
      <c r="H8" s="28">
        <v>0.45700000000000002</v>
      </c>
      <c r="I8" s="73">
        <v>0.90600000000000003</v>
      </c>
      <c r="J8" s="42">
        <v>7</v>
      </c>
      <c r="K8" s="29" t="s">
        <v>278</v>
      </c>
      <c r="L8" s="30" t="s">
        <v>278</v>
      </c>
      <c r="M8" s="28" t="s">
        <v>278</v>
      </c>
      <c r="N8" s="28" t="s">
        <v>278</v>
      </c>
      <c r="O8" s="28" t="s">
        <v>278</v>
      </c>
      <c r="P8" s="28" t="s">
        <v>278</v>
      </c>
      <c r="Q8" s="73" t="s">
        <v>278</v>
      </c>
      <c r="R8" s="26"/>
    </row>
    <row r="9" spans="1:18" s="27" customFormat="1" ht="13.5" customHeight="1" x14ac:dyDescent="0.25">
      <c r="A9" s="21" t="s">
        <v>13</v>
      </c>
      <c r="B9" s="314" t="s">
        <v>284</v>
      </c>
      <c r="C9" s="128" t="s">
        <v>284</v>
      </c>
      <c r="D9" s="22">
        <v>7</v>
      </c>
      <c r="E9" s="23">
        <v>32</v>
      </c>
      <c r="F9" s="28">
        <v>49.921999999999997</v>
      </c>
      <c r="G9" s="28">
        <v>0.64100000000000001</v>
      </c>
      <c r="H9" s="28">
        <v>0.44600000000000001</v>
      </c>
      <c r="I9" s="73">
        <v>0.89400000000000002</v>
      </c>
      <c r="J9" s="42">
        <v>6</v>
      </c>
      <c r="K9" s="29" t="s">
        <v>278</v>
      </c>
      <c r="L9" s="30" t="s">
        <v>278</v>
      </c>
      <c r="M9" s="28" t="s">
        <v>278</v>
      </c>
      <c r="N9" s="28" t="s">
        <v>278</v>
      </c>
      <c r="O9" s="28" t="s">
        <v>278</v>
      </c>
      <c r="P9" s="28" t="s">
        <v>278</v>
      </c>
      <c r="Q9" s="73" t="s">
        <v>278</v>
      </c>
      <c r="R9" s="26"/>
    </row>
    <row r="10" spans="1:18" s="27" customFormat="1" ht="13.5" customHeight="1" x14ac:dyDescent="0.25">
      <c r="A10" s="21" t="s">
        <v>14</v>
      </c>
      <c r="B10" s="314" t="s">
        <v>285</v>
      </c>
      <c r="C10" s="128" t="s">
        <v>285</v>
      </c>
      <c r="D10" s="22">
        <v>24</v>
      </c>
      <c r="E10" s="23">
        <v>633</v>
      </c>
      <c r="F10" s="28">
        <v>547.28800000000001</v>
      </c>
      <c r="G10" s="28">
        <v>1.157</v>
      </c>
      <c r="H10" s="28">
        <v>1.069</v>
      </c>
      <c r="I10" s="73">
        <v>1.2490000000000001</v>
      </c>
      <c r="J10" s="42">
        <v>24</v>
      </c>
      <c r="K10" s="29">
        <v>0.54166666666666663</v>
      </c>
      <c r="L10" s="30">
        <v>4.1666666666666664E-2</v>
      </c>
      <c r="M10" s="28">
        <v>0.52715000000000001</v>
      </c>
      <c r="N10" s="28">
        <v>0.74441999999999997</v>
      </c>
      <c r="O10" s="28">
        <v>1.1604000000000001</v>
      </c>
      <c r="P10" s="28">
        <v>1.63392</v>
      </c>
      <c r="Q10" s="73">
        <v>1.9730799999999999</v>
      </c>
      <c r="R10" s="26"/>
    </row>
    <row r="11" spans="1:18" s="27" customFormat="1" ht="13.5" customHeight="1" x14ac:dyDescent="0.25">
      <c r="A11" s="21" t="s">
        <v>15</v>
      </c>
      <c r="B11" s="314" t="s">
        <v>285</v>
      </c>
      <c r="C11" s="128" t="s">
        <v>284</v>
      </c>
      <c r="D11" s="22">
        <v>8</v>
      </c>
      <c r="E11" s="23">
        <v>72</v>
      </c>
      <c r="F11" s="28">
        <v>77.929000000000002</v>
      </c>
      <c r="G11" s="28">
        <v>0.92400000000000004</v>
      </c>
      <c r="H11" s="28">
        <v>0.72799999999999998</v>
      </c>
      <c r="I11" s="73">
        <v>1.157</v>
      </c>
      <c r="J11" s="42">
        <v>8</v>
      </c>
      <c r="K11" s="29" t="s">
        <v>278</v>
      </c>
      <c r="L11" s="30" t="s">
        <v>278</v>
      </c>
      <c r="M11" s="28" t="s">
        <v>278</v>
      </c>
      <c r="N11" s="28" t="s">
        <v>278</v>
      </c>
      <c r="O11" s="28" t="s">
        <v>278</v>
      </c>
      <c r="P11" s="28" t="s">
        <v>278</v>
      </c>
      <c r="Q11" s="73" t="s">
        <v>278</v>
      </c>
      <c r="R11" s="26"/>
    </row>
    <row r="12" spans="1:18" s="27" customFormat="1" ht="13.5" customHeight="1" x14ac:dyDescent="0.25">
      <c r="A12" s="21" t="s">
        <v>16</v>
      </c>
      <c r="B12" s="314" t="s">
        <v>285</v>
      </c>
      <c r="C12" s="128" t="s">
        <v>284</v>
      </c>
      <c r="D12" s="22">
        <v>3</v>
      </c>
      <c r="E12" s="23" t="s">
        <v>278</v>
      </c>
      <c r="F12" s="28" t="s">
        <v>278</v>
      </c>
      <c r="G12" s="28" t="s">
        <v>278</v>
      </c>
      <c r="H12" s="28" t="s">
        <v>278</v>
      </c>
      <c r="I12" s="73" t="s">
        <v>278</v>
      </c>
      <c r="J12" s="272" t="s">
        <v>278</v>
      </c>
      <c r="K12" s="23" t="s">
        <v>278</v>
      </c>
      <c r="L12" s="268" t="s">
        <v>278</v>
      </c>
      <c r="M12" s="28" t="s">
        <v>278</v>
      </c>
      <c r="N12" s="28" t="s">
        <v>278</v>
      </c>
      <c r="O12" s="28" t="s">
        <v>278</v>
      </c>
      <c r="P12" s="28" t="s">
        <v>278</v>
      </c>
      <c r="Q12" s="73" t="s">
        <v>278</v>
      </c>
      <c r="R12" s="26"/>
    </row>
    <row r="13" spans="1:18" s="27" customFormat="1" ht="13.5" customHeight="1" x14ac:dyDescent="0.25">
      <c r="A13" s="21" t="s">
        <v>62</v>
      </c>
      <c r="B13" s="314" t="s">
        <v>284</v>
      </c>
      <c r="C13" s="128" t="s">
        <v>285</v>
      </c>
      <c r="D13" s="22">
        <v>2</v>
      </c>
      <c r="E13" s="23" t="s">
        <v>278</v>
      </c>
      <c r="F13" s="28" t="s">
        <v>278</v>
      </c>
      <c r="G13" s="28" t="s">
        <v>278</v>
      </c>
      <c r="H13" s="28" t="s">
        <v>278</v>
      </c>
      <c r="I13" s="73" t="s">
        <v>278</v>
      </c>
      <c r="J13" s="272" t="s">
        <v>278</v>
      </c>
      <c r="K13" s="23" t="s">
        <v>278</v>
      </c>
      <c r="L13" s="268" t="s">
        <v>278</v>
      </c>
      <c r="M13" s="28" t="s">
        <v>278</v>
      </c>
      <c r="N13" s="28" t="s">
        <v>278</v>
      </c>
      <c r="O13" s="28" t="s">
        <v>278</v>
      </c>
      <c r="P13" s="28" t="s">
        <v>278</v>
      </c>
      <c r="Q13" s="73" t="s">
        <v>278</v>
      </c>
      <c r="R13" s="26"/>
    </row>
    <row r="14" spans="1:18" s="27" customFormat="1" ht="13.5" customHeight="1" x14ac:dyDescent="0.25">
      <c r="A14" s="21" t="s">
        <v>63</v>
      </c>
      <c r="B14" s="314"/>
      <c r="C14" s="128"/>
      <c r="D14" s="22">
        <v>1</v>
      </c>
      <c r="E14" s="23" t="s">
        <v>278</v>
      </c>
      <c r="F14" s="28" t="s">
        <v>278</v>
      </c>
      <c r="G14" s="28" t="s">
        <v>278</v>
      </c>
      <c r="H14" s="28" t="s">
        <v>278</v>
      </c>
      <c r="I14" s="73" t="s">
        <v>278</v>
      </c>
      <c r="J14" s="272" t="s">
        <v>278</v>
      </c>
      <c r="K14" s="23" t="s">
        <v>278</v>
      </c>
      <c r="L14" s="268" t="s">
        <v>278</v>
      </c>
      <c r="M14" s="28" t="s">
        <v>278</v>
      </c>
      <c r="N14" s="28" t="s">
        <v>278</v>
      </c>
      <c r="O14" s="28" t="s">
        <v>278</v>
      </c>
      <c r="P14" s="28" t="s">
        <v>278</v>
      </c>
      <c r="Q14" s="73" t="s">
        <v>278</v>
      </c>
      <c r="R14" s="26"/>
    </row>
    <row r="15" spans="1:18" s="27" customFormat="1" ht="13.5" customHeight="1" x14ac:dyDescent="0.25">
      <c r="A15" s="21" t="s">
        <v>17</v>
      </c>
      <c r="B15" s="314" t="s">
        <v>284</v>
      </c>
      <c r="C15" s="128" t="s">
        <v>284</v>
      </c>
      <c r="D15" s="22">
        <v>28</v>
      </c>
      <c r="E15" s="23">
        <v>301</v>
      </c>
      <c r="F15" s="28">
        <v>424.06</v>
      </c>
      <c r="G15" s="28">
        <v>0.71</v>
      </c>
      <c r="H15" s="28">
        <v>0.63300000000000001</v>
      </c>
      <c r="I15" s="73">
        <v>0.79300000000000004</v>
      </c>
      <c r="J15" s="42">
        <v>28</v>
      </c>
      <c r="K15" s="29">
        <v>7.1428571428571425E-2</v>
      </c>
      <c r="L15" s="30">
        <v>0.2857142857142857</v>
      </c>
      <c r="M15" s="28">
        <v>0.18423</v>
      </c>
      <c r="N15" s="28">
        <v>0.27528999999999998</v>
      </c>
      <c r="O15" s="28">
        <v>0.56274999999999997</v>
      </c>
      <c r="P15" s="28">
        <v>0.97948999999999997</v>
      </c>
      <c r="Q15" s="73">
        <v>1.20658</v>
      </c>
      <c r="R15" s="26"/>
    </row>
    <row r="16" spans="1:18" s="27" customFormat="1" ht="13.5" customHeight="1" x14ac:dyDescent="0.25">
      <c r="A16" s="21" t="s">
        <v>18</v>
      </c>
      <c r="B16" s="314" t="s">
        <v>285</v>
      </c>
      <c r="C16" s="128" t="s">
        <v>285</v>
      </c>
      <c r="D16" s="22">
        <v>16</v>
      </c>
      <c r="E16" s="23">
        <v>116</v>
      </c>
      <c r="F16" s="28">
        <v>195.82400000000001</v>
      </c>
      <c r="G16" s="28">
        <v>0.59199999999999997</v>
      </c>
      <c r="H16" s="28">
        <v>0.49199999999999999</v>
      </c>
      <c r="I16" s="73">
        <v>0.70799999999999996</v>
      </c>
      <c r="J16" s="42">
        <v>15</v>
      </c>
      <c r="K16" s="29">
        <v>6.6666666666666666E-2</v>
      </c>
      <c r="L16" s="30">
        <v>0.2</v>
      </c>
      <c r="M16" s="28" t="s">
        <v>278</v>
      </c>
      <c r="N16" s="28" t="s">
        <v>278</v>
      </c>
      <c r="O16" s="28" t="s">
        <v>278</v>
      </c>
      <c r="P16" s="28" t="s">
        <v>278</v>
      </c>
      <c r="Q16" s="73" t="s">
        <v>278</v>
      </c>
      <c r="R16" s="26"/>
    </row>
    <row r="17" spans="1:18" s="27" customFormat="1" ht="13.5" customHeight="1" x14ac:dyDescent="0.25">
      <c r="A17" s="21" t="s">
        <v>74</v>
      </c>
      <c r="B17" s="472" t="s">
        <v>284</v>
      </c>
      <c r="C17" s="472" t="s">
        <v>284</v>
      </c>
      <c r="D17" s="22">
        <v>0</v>
      </c>
      <c r="E17" s="23" t="s">
        <v>278</v>
      </c>
      <c r="F17" s="28" t="s">
        <v>278</v>
      </c>
      <c r="G17" s="28" t="s">
        <v>278</v>
      </c>
      <c r="H17" s="28" t="s">
        <v>278</v>
      </c>
      <c r="I17" s="73" t="s">
        <v>278</v>
      </c>
      <c r="J17" s="42" t="s">
        <v>278</v>
      </c>
      <c r="K17" s="29" t="s">
        <v>278</v>
      </c>
      <c r="L17" s="30" t="s">
        <v>278</v>
      </c>
      <c r="M17" s="28" t="s">
        <v>278</v>
      </c>
      <c r="N17" s="28" t="s">
        <v>278</v>
      </c>
      <c r="O17" s="28" t="s">
        <v>278</v>
      </c>
      <c r="P17" s="28" t="s">
        <v>278</v>
      </c>
      <c r="Q17" s="73" t="s">
        <v>278</v>
      </c>
      <c r="R17" s="26"/>
    </row>
    <row r="18" spans="1:18" s="27" customFormat="1" ht="13.5" customHeight="1" x14ac:dyDescent="0.25">
      <c r="A18" s="21" t="s">
        <v>19</v>
      </c>
      <c r="B18" s="314" t="s">
        <v>285</v>
      </c>
      <c r="C18" s="128" t="s">
        <v>284</v>
      </c>
      <c r="D18" s="22">
        <v>0</v>
      </c>
      <c r="E18" s="23" t="s">
        <v>278</v>
      </c>
      <c r="F18" s="28" t="s">
        <v>278</v>
      </c>
      <c r="G18" s="28" t="s">
        <v>278</v>
      </c>
      <c r="H18" s="28" t="s">
        <v>278</v>
      </c>
      <c r="I18" s="73" t="s">
        <v>278</v>
      </c>
      <c r="J18" s="272" t="s">
        <v>278</v>
      </c>
      <c r="K18" s="23" t="s">
        <v>278</v>
      </c>
      <c r="L18" s="268" t="s">
        <v>278</v>
      </c>
      <c r="M18" s="28" t="s">
        <v>278</v>
      </c>
      <c r="N18" s="28" t="s">
        <v>278</v>
      </c>
      <c r="O18" s="28" t="s">
        <v>278</v>
      </c>
      <c r="P18" s="28" t="s">
        <v>278</v>
      </c>
      <c r="Q18" s="73" t="s">
        <v>278</v>
      </c>
      <c r="R18" s="26"/>
    </row>
    <row r="19" spans="1:18" s="27" customFormat="1" ht="13.5" customHeight="1" x14ac:dyDescent="0.25">
      <c r="A19" s="21" t="s">
        <v>20</v>
      </c>
      <c r="B19" s="314" t="s">
        <v>284</v>
      </c>
      <c r="C19" s="128" t="s">
        <v>284</v>
      </c>
      <c r="D19" s="22">
        <v>3</v>
      </c>
      <c r="E19" s="23" t="s">
        <v>278</v>
      </c>
      <c r="F19" s="28" t="s">
        <v>278</v>
      </c>
      <c r="G19" s="28" t="s">
        <v>278</v>
      </c>
      <c r="H19" s="28" t="s">
        <v>278</v>
      </c>
      <c r="I19" s="73" t="s">
        <v>278</v>
      </c>
      <c r="J19" s="272" t="s">
        <v>278</v>
      </c>
      <c r="K19" s="23" t="s">
        <v>278</v>
      </c>
      <c r="L19" s="268" t="s">
        <v>278</v>
      </c>
      <c r="M19" s="28" t="s">
        <v>278</v>
      </c>
      <c r="N19" s="28" t="s">
        <v>278</v>
      </c>
      <c r="O19" s="28" t="s">
        <v>278</v>
      </c>
      <c r="P19" s="28" t="s">
        <v>278</v>
      </c>
      <c r="Q19" s="73" t="s">
        <v>278</v>
      </c>
      <c r="R19" s="26"/>
    </row>
    <row r="20" spans="1:18" s="27" customFormat="1" ht="13.5" customHeight="1" x14ac:dyDescent="0.25">
      <c r="A20" s="21" t="s">
        <v>21</v>
      </c>
      <c r="B20" s="314" t="s">
        <v>284</v>
      </c>
      <c r="C20" s="128" t="s">
        <v>284</v>
      </c>
      <c r="D20" s="22">
        <v>3</v>
      </c>
      <c r="E20" s="23" t="s">
        <v>278</v>
      </c>
      <c r="F20" s="28" t="s">
        <v>278</v>
      </c>
      <c r="G20" s="28" t="s">
        <v>278</v>
      </c>
      <c r="H20" s="28" t="s">
        <v>278</v>
      </c>
      <c r="I20" s="73" t="s">
        <v>278</v>
      </c>
      <c r="J20" s="272" t="s">
        <v>278</v>
      </c>
      <c r="K20" s="23" t="s">
        <v>278</v>
      </c>
      <c r="L20" s="268" t="s">
        <v>278</v>
      </c>
      <c r="M20" s="28" t="s">
        <v>278</v>
      </c>
      <c r="N20" s="28" t="s">
        <v>278</v>
      </c>
      <c r="O20" s="28" t="s">
        <v>278</v>
      </c>
      <c r="P20" s="28" t="s">
        <v>278</v>
      </c>
      <c r="Q20" s="73" t="s">
        <v>278</v>
      </c>
      <c r="R20" s="26"/>
    </row>
    <row r="21" spans="1:18" s="27" customFormat="1" ht="13.5" customHeight="1" x14ac:dyDescent="0.25">
      <c r="A21" s="21" t="s">
        <v>22</v>
      </c>
      <c r="B21" s="314" t="s">
        <v>285</v>
      </c>
      <c r="C21" s="128" t="s">
        <v>284</v>
      </c>
      <c r="D21" s="22">
        <v>9</v>
      </c>
      <c r="E21" s="23">
        <v>160</v>
      </c>
      <c r="F21" s="28">
        <v>206.988</v>
      </c>
      <c r="G21" s="28">
        <v>0.77300000000000002</v>
      </c>
      <c r="H21" s="28">
        <v>0.66</v>
      </c>
      <c r="I21" s="73">
        <v>0.9</v>
      </c>
      <c r="J21" s="42">
        <v>9</v>
      </c>
      <c r="K21" s="29" t="s">
        <v>278</v>
      </c>
      <c r="L21" s="30" t="s">
        <v>278</v>
      </c>
      <c r="M21" s="28" t="s">
        <v>278</v>
      </c>
      <c r="N21" s="28" t="s">
        <v>278</v>
      </c>
      <c r="O21" s="28" t="s">
        <v>278</v>
      </c>
      <c r="P21" s="28" t="s">
        <v>278</v>
      </c>
      <c r="Q21" s="73" t="s">
        <v>278</v>
      </c>
      <c r="R21" s="26"/>
    </row>
    <row r="22" spans="1:18" s="27" customFormat="1" ht="13.5" customHeight="1" x14ac:dyDescent="0.25">
      <c r="A22" s="21" t="s">
        <v>23</v>
      </c>
      <c r="B22" s="314" t="s">
        <v>284</v>
      </c>
      <c r="C22" s="128" t="s">
        <v>284</v>
      </c>
      <c r="D22" s="22">
        <v>13</v>
      </c>
      <c r="E22" s="23">
        <v>114</v>
      </c>
      <c r="F22" s="28">
        <v>116.95</v>
      </c>
      <c r="G22" s="28">
        <v>0.97499999999999998</v>
      </c>
      <c r="H22" s="28">
        <v>0.80800000000000005</v>
      </c>
      <c r="I22" s="73">
        <v>1.167</v>
      </c>
      <c r="J22" s="42">
        <v>13</v>
      </c>
      <c r="K22" s="29">
        <v>0.15384615384615385</v>
      </c>
      <c r="L22" s="30">
        <v>0</v>
      </c>
      <c r="M22" s="28" t="s">
        <v>278</v>
      </c>
      <c r="N22" s="28" t="s">
        <v>278</v>
      </c>
      <c r="O22" s="28" t="s">
        <v>278</v>
      </c>
      <c r="P22" s="28" t="s">
        <v>278</v>
      </c>
      <c r="Q22" s="73" t="s">
        <v>278</v>
      </c>
      <c r="R22" s="26"/>
    </row>
    <row r="23" spans="1:18" s="27" customFormat="1" ht="13.5" customHeight="1" x14ac:dyDescent="0.25">
      <c r="A23" s="21" t="s">
        <v>24</v>
      </c>
      <c r="B23" s="314" t="s">
        <v>284</v>
      </c>
      <c r="C23" s="128" t="s">
        <v>284</v>
      </c>
      <c r="D23" s="22">
        <v>4</v>
      </c>
      <c r="E23" s="23" t="s">
        <v>278</v>
      </c>
      <c r="F23" s="28" t="s">
        <v>278</v>
      </c>
      <c r="G23" s="28" t="s">
        <v>278</v>
      </c>
      <c r="H23" s="28" t="s">
        <v>278</v>
      </c>
      <c r="I23" s="73" t="s">
        <v>278</v>
      </c>
      <c r="J23" s="272" t="s">
        <v>278</v>
      </c>
      <c r="K23" s="23" t="s">
        <v>278</v>
      </c>
      <c r="L23" s="268" t="s">
        <v>278</v>
      </c>
      <c r="M23" s="28" t="s">
        <v>278</v>
      </c>
      <c r="N23" s="28" t="s">
        <v>278</v>
      </c>
      <c r="O23" s="28" t="s">
        <v>278</v>
      </c>
      <c r="P23" s="28" t="s">
        <v>278</v>
      </c>
      <c r="Q23" s="73" t="s">
        <v>278</v>
      </c>
      <c r="R23" s="26"/>
    </row>
    <row r="24" spans="1:18" s="27" customFormat="1" ht="13.5" customHeight="1" x14ac:dyDescent="0.25">
      <c r="A24" s="21" t="s">
        <v>25</v>
      </c>
      <c r="B24" s="314" t="s">
        <v>285</v>
      </c>
      <c r="C24" s="128" t="s">
        <v>284</v>
      </c>
      <c r="D24" s="22">
        <v>9</v>
      </c>
      <c r="E24" s="23">
        <v>65</v>
      </c>
      <c r="F24" s="28">
        <v>91.753</v>
      </c>
      <c r="G24" s="28">
        <v>0.70799999999999996</v>
      </c>
      <c r="H24" s="28">
        <v>0.55100000000000005</v>
      </c>
      <c r="I24" s="73">
        <v>0.89700000000000002</v>
      </c>
      <c r="J24" s="42">
        <v>9</v>
      </c>
      <c r="K24" s="29" t="s">
        <v>278</v>
      </c>
      <c r="L24" s="30" t="s">
        <v>278</v>
      </c>
      <c r="M24" s="28" t="s">
        <v>278</v>
      </c>
      <c r="N24" s="28" t="s">
        <v>278</v>
      </c>
      <c r="O24" s="28" t="s">
        <v>278</v>
      </c>
      <c r="P24" s="28" t="s">
        <v>278</v>
      </c>
      <c r="Q24" s="73" t="s">
        <v>278</v>
      </c>
      <c r="R24" s="26"/>
    </row>
    <row r="25" spans="1:18" s="27" customFormat="1" ht="13.5" customHeight="1" x14ac:dyDescent="0.25">
      <c r="A25" s="21" t="s">
        <v>26</v>
      </c>
      <c r="B25" s="314"/>
      <c r="C25" s="128"/>
      <c r="D25" s="22">
        <v>33</v>
      </c>
      <c r="E25" s="23">
        <v>131</v>
      </c>
      <c r="F25" s="28">
        <v>222.542</v>
      </c>
      <c r="G25" s="28">
        <v>0.58899999999999997</v>
      </c>
      <c r="H25" s="28">
        <v>0.49399999999999999</v>
      </c>
      <c r="I25" s="73">
        <v>0.69599999999999995</v>
      </c>
      <c r="J25" s="42">
        <v>32</v>
      </c>
      <c r="K25" s="29">
        <v>0</v>
      </c>
      <c r="L25" s="30">
        <v>0.125</v>
      </c>
      <c r="M25" s="28">
        <v>0</v>
      </c>
      <c r="N25" s="28">
        <v>0.30423</v>
      </c>
      <c r="O25" s="28">
        <v>0.66822999999999999</v>
      </c>
      <c r="P25" s="28">
        <v>1.04145</v>
      </c>
      <c r="Q25" s="73">
        <v>1.32128</v>
      </c>
      <c r="R25" s="26"/>
    </row>
    <row r="26" spans="1:18" s="27" customFormat="1" ht="13.5" customHeight="1" x14ac:dyDescent="0.25">
      <c r="A26" s="21" t="s">
        <v>27</v>
      </c>
      <c r="B26" s="314" t="s">
        <v>284</v>
      </c>
      <c r="C26" s="128" t="s">
        <v>284</v>
      </c>
      <c r="D26" s="22">
        <v>13</v>
      </c>
      <c r="E26" s="23">
        <v>252</v>
      </c>
      <c r="F26" s="28">
        <v>416.17099999999999</v>
      </c>
      <c r="G26" s="28">
        <v>0.60599999999999998</v>
      </c>
      <c r="H26" s="28">
        <v>0.53400000000000003</v>
      </c>
      <c r="I26" s="73">
        <v>0.68400000000000005</v>
      </c>
      <c r="J26" s="42">
        <v>13</v>
      </c>
      <c r="K26" s="29">
        <v>0.30769230769230771</v>
      </c>
      <c r="L26" s="30">
        <v>0.46153846153846156</v>
      </c>
      <c r="M26" s="28" t="s">
        <v>278</v>
      </c>
      <c r="N26" s="28" t="s">
        <v>278</v>
      </c>
      <c r="O26" s="28" t="s">
        <v>278</v>
      </c>
      <c r="P26" s="28" t="s">
        <v>278</v>
      </c>
      <c r="Q26" s="73" t="s">
        <v>278</v>
      </c>
      <c r="R26" s="26"/>
    </row>
    <row r="27" spans="1:18" s="27" customFormat="1" ht="13.5" customHeight="1" x14ac:dyDescent="0.25">
      <c r="A27" s="21" t="s">
        <v>64</v>
      </c>
      <c r="B27" s="314" t="s">
        <v>284</v>
      </c>
      <c r="C27" s="128" t="s">
        <v>284</v>
      </c>
      <c r="D27" s="22">
        <v>2</v>
      </c>
      <c r="E27" s="23" t="s">
        <v>278</v>
      </c>
      <c r="F27" s="28" t="s">
        <v>278</v>
      </c>
      <c r="G27" s="28" t="s">
        <v>278</v>
      </c>
      <c r="H27" s="28" t="s">
        <v>278</v>
      </c>
      <c r="I27" s="73" t="s">
        <v>278</v>
      </c>
      <c r="J27" s="272" t="s">
        <v>278</v>
      </c>
      <c r="K27" s="23" t="s">
        <v>278</v>
      </c>
      <c r="L27" s="268" t="s">
        <v>278</v>
      </c>
      <c r="M27" s="28" t="s">
        <v>278</v>
      </c>
      <c r="N27" s="28" t="s">
        <v>278</v>
      </c>
      <c r="O27" s="28" t="s">
        <v>278</v>
      </c>
      <c r="P27" s="28" t="s">
        <v>278</v>
      </c>
      <c r="Q27" s="73" t="s">
        <v>278</v>
      </c>
      <c r="R27" s="26"/>
    </row>
    <row r="28" spans="1:18" s="27" customFormat="1" ht="13.5" customHeight="1" x14ac:dyDescent="0.25">
      <c r="A28" s="21" t="s">
        <v>28</v>
      </c>
      <c r="B28" s="314"/>
      <c r="C28" s="128"/>
      <c r="D28" s="22">
        <v>0</v>
      </c>
      <c r="E28" s="23" t="s">
        <v>278</v>
      </c>
      <c r="F28" s="28" t="s">
        <v>278</v>
      </c>
      <c r="G28" s="28" t="s">
        <v>278</v>
      </c>
      <c r="H28" s="28" t="s">
        <v>278</v>
      </c>
      <c r="I28" s="73" t="s">
        <v>278</v>
      </c>
      <c r="J28" s="42" t="s">
        <v>278</v>
      </c>
      <c r="K28" s="29" t="s">
        <v>278</v>
      </c>
      <c r="L28" s="30" t="s">
        <v>278</v>
      </c>
      <c r="M28" s="28" t="s">
        <v>278</v>
      </c>
      <c r="N28" s="28" t="s">
        <v>278</v>
      </c>
      <c r="O28" s="28" t="s">
        <v>278</v>
      </c>
      <c r="P28" s="28" t="s">
        <v>278</v>
      </c>
      <c r="Q28" s="73" t="s">
        <v>278</v>
      </c>
      <c r="R28" s="26"/>
    </row>
    <row r="29" spans="1:18" s="27" customFormat="1" ht="13.5" customHeight="1" x14ac:dyDescent="0.25">
      <c r="A29" s="21" t="s">
        <v>29</v>
      </c>
      <c r="B29" s="314" t="s">
        <v>284</v>
      </c>
      <c r="C29" s="128" t="s">
        <v>284</v>
      </c>
      <c r="D29" s="22">
        <v>21</v>
      </c>
      <c r="E29" s="23">
        <v>136</v>
      </c>
      <c r="F29" s="28">
        <v>165.40199999999999</v>
      </c>
      <c r="G29" s="28">
        <v>0.82199999999999995</v>
      </c>
      <c r="H29" s="28">
        <v>0.69299999999999995</v>
      </c>
      <c r="I29" s="73">
        <v>0.96899999999999997</v>
      </c>
      <c r="J29" s="42">
        <v>20</v>
      </c>
      <c r="K29" s="29">
        <v>0.1</v>
      </c>
      <c r="L29" s="30">
        <v>0.1</v>
      </c>
      <c r="M29" s="28">
        <v>0</v>
      </c>
      <c r="N29" s="28">
        <v>0.28073999999999999</v>
      </c>
      <c r="O29" s="28">
        <v>0.62178</v>
      </c>
      <c r="P29" s="28">
        <v>0.94098999999999999</v>
      </c>
      <c r="Q29" s="73">
        <v>1.17622</v>
      </c>
      <c r="R29" s="26"/>
    </row>
    <row r="30" spans="1:18" s="27" customFormat="1" ht="13.5" customHeight="1" x14ac:dyDescent="0.25">
      <c r="A30" s="21" t="s">
        <v>30</v>
      </c>
      <c r="B30" s="314" t="s">
        <v>284</v>
      </c>
      <c r="C30" s="128" t="s">
        <v>284</v>
      </c>
      <c r="D30" s="22">
        <v>2</v>
      </c>
      <c r="E30" s="23" t="s">
        <v>278</v>
      </c>
      <c r="F30" s="28" t="s">
        <v>278</v>
      </c>
      <c r="G30" s="28" t="s">
        <v>278</v>
      </c>
      <c r="H30" s="28" t="s">
        <v>278</v>
      </c>
      <c r="I30" s="73" t="s">
        <v>278</v>
      </c>
      <c r="J30" s="272" t="s">
        <v>278</v>
      </c>
      <c r="K30" s="23" t="s">
        <v>278</v>
      </c>
      <c r="L30" s="268" t="s">
        <v>278</v>
      </c>
      <c r="M30" s="28" t="s">
        <v>278</v>
      </c>
      <c r="N30" s="28" t="s">
        <v>278</v>
      </c>
      <c r="O30" s="28" t="s">
        <v>278</v>
      </c>
      <c r="P30" s="28" t="s">
        <v>278</v>
      </c>
      <c r="Q30" s="73" t="s">
        <v>278</v>
      </c>
      <c r="R30" s="26"/>
    </row>
    <row r="31" spans="1:18" s="27" customFormat="1" ht="13.5" customHeight="1" x14ac:dyDescent="0.25">
      <c r="A31" s="21" t="s">
        <v>31</v>
      </c>
      <c r="B31" s="314"/>
      <c r="C31" s="128"/>
      <c r="D31" s="22">
        <v>11</v>
      </c>
      <c r="E31" s="23">
        <v>71</v>
      </c>
      <c r="F31" s="28">
        <v>102.425</v>
      </c>
      <c r="G31" s="28">
        <v>0.69299999999999995</v>
      </c>
      <c r="H31" s="28">
        <v>0.54500000000000004</v>
      </c>
      <c r="I31" s="73">
        <v>0.86899999999999999</v>
      </c>
      <c r="J31" s="42">
        <v>11</v>
      </c>
      <c r="K31" s="29">
        <v>0</v>
      </c>
      <c r="L31" s="30">
        <v>0</v>
      </c>
      <c r="M31" s="28" t="s">
        <v>278</v>
      </c>
      <c r="N31" s="28" t="s">
        <v>278</v>
      </c>
      <c r="O31" s="28" t="s">
        <v>278</v>
      </c>
      <c r="P31" s="28" t="s">
        <v>278</v>
      </c>
      <c r="Q31" s="73" t="s">
        <v>278</v>
      </c>
      <c r="R31" s="26"/>
    </row>
    <row r="32" spans="1:18" s="27" customFormat="1" ht="13.5" customHeight="1" x14ac:dyDescent="0.25">
      <c r="A32" s="21" t="s">
        <v>32</v>
      </c>
      <c r="B32" s="314" t="s">
        <v>285</v>
      </c>
      <c r="C32" s="128" t="s">
        <v>284</v>
      </c>
      <c r="D32" s="22">
        <v>9</v>
      </c>
      <c r="E32" s="23">
        <v>35</v>
      </c>
      <c r="F32" s="28">
        <v>79.27</v>
      </c>
      <c r="G32" s="28">
        <v>0.442</v>
      </c>
      <c r="H32" s="28">
        <v>0.312</v>
      </c>
      <c r="I32" s="73">
        <v>0.60699999999999998</v>
      </c>
      <c r="J32" s="42">
        <v>9</v>
      </c>
      <c r="K32" s="29" t="s">
        <v>278</v>
      </c>
      <c r="L32" s="30" t="s">
        <v>278</v>
      </c>
      <c r="M32" s="28" t="s">
        <v>278</v>
      </c>
      <c r="N32" s="28" t="s">
        <v>278</v>
      </c>
      <c r="O32" s="28" t="s">
        <v>278</v>
      </c>
      <c r="P32" s="28" t="s">
        <v>278</v>
      </c>
      <c r="Q32" s="73" t="s">
        <v>278</v>
      </c>
      <c r="R32" s="26"/>
    </row>
    <row r="33" spans="1:18" s="27" customFormat="1" ht="13.5" customHeight="1" x14ac:dyDescent="0.25">
      <c r="A33" s="21" t="s">
        <v>33</v>
      </c>
      <c r="B33" s="314" t="s">
        <v>284</v>
      </c>
      <c r="C33" s="128" t="s">
        <v>284</v>
      </c>
      <c r="D33" s="22">
        <v>1</v>
      </c>
      <c r="E33" s="23" t="s">
        <v>278</v>
      </c>
      <c r="F33" s="28" t="s">
        <v>278</v>
      </c>
      <c r="G33" s="28" t="s">
        <v>278</v>
      </c>
      <c r="H33" s="28" t="s">
        <v>278</v>
      </c>
      <c r="I33" s="73" t="s">
        <v>278</v>
      </c>
      <c r="J33" s="272" t="s">
        <v>278</v>
      </c>
      <c r="K33" s="23" t="s">
        <v>278</v>
      </c>
      <c r="L33" s="268" t="s">
        <v>278</v>
      </c>
      <c r="M33" s="28" t="s">
        <v>278</v>
      </c>
      <c r="N33" s="28" t="s">
        <v>278</v>
      </c>
      <c r="O33" s="28" t="s">
        <v>278</v>
      </c>
      <c r="P33" s="28" t="s">
        <v>278</v>
      </c>
      <c r="Q33" s="73" t="s">
        <v>278</v>
      </c>
      <c r="R33" s="26"/>
    </row>
    <row r="34" spans="1:18" s="27" customFormat="1" ht="13.5" customHeight="1" x14ac:dyDescent="0.25">
      <c r="A34" s="21" t="s">
        <v>34</v>
      </c>
      <c r="B34" s="314" t="s">
        <v>284</v>
      </c>
      <c r="C34" s="128" t="s">
        <v>285</v>
      </c>
      <c r="D34" s="22">
        <v>10</v>
      </c>
      <c r="E34" s="23">
        <v>84</v>
      </c>
      <c r="F34" s="28">
        <v>102.14</v>
      </c>
      <c r="G34" s="28">
        <v>0.82199999999999995</v>
      </c>
      <c r="H34" s="28">
        <v>0.66</v>
      </c>
      <c r="I34" s="73">
        <v>1.0129999999999999</v>
      </c>
      <c r="J34" s="42">
        <v>10</v>
      </c>
      <c r="K34" s="29">
        <v>0</v>
      </c>
      <c r="L34" s="30">
        <v>0.1</v>
      </c>
      <c r="M34" s="28" t="s">
        <v>278</v>
      </c>
      <c r="N34" s="28" t="s">
        <v>278</v>
      </c>
      <c r="O34" s="28" t="s">
        <v>278</v>
      </c>
      <c r="P34" s="28" t="s">
        <v>278</v>
      </c>
      <c r="Q34" s="73" t="s">
        <v>278</v>
      </c>
      <c r="R34" s="26"/>
    </row>
    <row r="35" spans="1:18" s="27" customFormat="1" ht="13.5" customHeight="1" x14ac:dyDescent="0.25">
      <c r="A35" s="21" t="s">
        <v>35</v>
      </c>
      <c r="B35" s="314" t="s">
        <v>284</v>
      </c>
      <c r="C35" s="128" t="s">
        <v>284</v>
      </c>
      <c r="D35" s="22">
        <v>2</v>
      </c>
      <c r="E35" s="23" t="s">
        <v>278</v>
      </c>
      <c r="F35" s="28" t="s">
        <v>278</v>
      </c>
      <c r="G35" s="28" t="s">
        <v>278</v>
      </c>
      <c r="H35" s="28" t="s">
        <v>278</v>
      </c>
      <c r="I35" s="73" t="s">
        <v>278</v>
      </c>
      <c r="J35" s="272" t="s">
        <v>278</v>
      </c>
      <c r="K35" s="23" t="s">
        <v>278</v>
      </c>
      <c r="L35" s="268" t="s">
        <v>278</v>
      </c>
      <c r="M35" s="28" t="s">
        <v>278</v>
      </c>
      <c r="N35" s="28" t="s">
        <v>278</v>
      </c>
      <c r="O35" s="28" t="s">
        <v>278</v>
      </c>
      <c r="P35" s="28" t="s">
        <v>278</v>
      </c>
      <c r="Q35" s="73" t="s">
        <v>278</v>
      </c>
      <c r="R35" s="26"/>
    </row>
    <row r="36" spans="1:18" s="27" customFormat="1" ht="13.5" customHeight="1" x14ac:dyDescent="0.25">
      <c r="A36" s="21" t="s">
        <v>36</v>
      </c>
      <c r="B36" s="314" t="s">
        <v>285</v>
      </c>
      <c r="C36" s="128" t="s">
        <v>284</v>
      </c>
      <c r="D36" s="22">
        <v>4</v>
      </c>
      <c r="E36" s="23" t="s">
        <v>278</v>
      </c>
      <c r="F36" s="28" t="s">
        <v>278</v>
      </c>
      <c r="G36" s="28" t="s">
        <v>278</v>
      </c>
      <c r="H36" s="28" t="s">
        <v>278</v>
      </c>
      <c r="I36" s="73" t="s">
        <v>278</v>
      </c>
      <c r="J36" s="272" t="s">
        <v>278</v>
      </c>
      <c r="K36" s="23" t="s">
        <v>278</v>
      </c>
      <c r="L36" s="268" t="s">
        <v>278</v>
      </c>
      <c r="M36" s="28" t="s">
        <v>278</v>
      </c>
      <c r="N36" s="28" t="s">
        <v>278</v>
      </c>
      <c r="O36" s="28" t="s">
        <v>278</v>
      </c>
      <c r="P36" s="28" t="s">
        <v>278</v>
      </c>
      <c r="Q36" s="73" t="s">
        <v>278</v>
      </c>
      <c r="R36" s="26"/>
    </row>
    <row r="37" spans="1:18" s="27" customFormat="1" ht="13.5" customHeight="1" x14ac:dyDescent="0.25">
      <c r="A37" s="21" t="s">
        <v>37</v>
      </c>
      <c r="B37" s="314" t="s">
        <v>284</v>
      </c>
      <c r="C37" s="128" t="s">
        <v>284</v>
      </c>
      <c r="D37" s="22">
        <v>0</v>
      </c>
      <c r="E37" s="23" t="s">
        <v>278</v>
      </c>
      <c r="F37" s="28" t="s">
        <v>278</v>
      </c>
      <c r="G37" s="28" t="s">
        <v>278</v>
      </c>
      <c r="H37" s="28" t="s">
        <v>278</v>
      </c>
      <c r="I37" s="73" t="s">
        <v>278</v>
      </c>
      <c r="J37" s="42" t="s">
        <v>278</v>
      </c>
      <c r="K37" s="29" t="s">
        <v>278</v>
      </c>
      <c r="L37" s="30" t="s">
        <v>278</v>
      </c>
      <c r="M37" s="28" t="s">
        <v>278</v>
      </c>
      <c r="N37" s="28" t="s">
        <v>278</v>
      </c>
      <c r="O37" s="28" t="s">
        <v>278</v>
      </c>
      <c r="P37" s="28" t="s">
        <v>278</v>
      </c>
      <c r="Q37" s="73" t="s">
        <v>278</v>
      </c>
      <c r="R37" s="26"/>
    </row>
    <row r="38" spans="1:18" s="27" customFormat="1" ht="13.5" customHeight="1" x14ac:dyDescent="0.25">
      <c r="A38" s="21" t="s">
        <v>38</v>
      </c>
      <c r="B38" s="314" t="s">
        <v>284</v>
      </c>
      <c r="C38" s="128" t="s">
        <v>284</v>
      </c>
      <c r="D38" s="22">
        <v>12</v>
      </c>
      <c r="E38" s="23">
        <v>113</v>
      </c>
      <c r="F38" s="28">
        <v>161.78700000000001</v>
      </c>
      <c r="G38" s="28">
        <v>0.69799999999999995</v>
      </c>
      <c r="H38" s="28">
        <v>0.57799999999999996</v>
      </c>
      <c r="I38" s="73">
        <v>0.83599999999999997</v>
      </c>
      <c r="J38" s="42">
        <v>12</v>
      </c>
      <c r="K38" s="29">
        <v>8.3333333333333329E-2</v>
      </c>
      <c r="L38" s="30">
        <v>0.16666666666666666</v>
      </c>
      <c r="M38" s="28" t="s">
        <v>278</v>
      </c>
      <c r="N38" s="28" t="s">
        <v>278</v>
      </c>
      <c r="O38" s="28" t="s">
        <v>278</v>
      </c>
      <c r="P38" s="28" t="s">
        <v>278</v>
      </c>
      <c r="Q38" s="73" t="s">
        <v>278</v>
      </c>
      <c r="R38" s="26"/>
    </row>
    <row r="39" spans="1:18" s="27" customFormat="1" ht="13.5" customHeight="1" x14ac:dyDescent="0.25">
      <c r="A39" s="21" t="s">
        <v>39</v>
      </c>
      <c r="B39" s="314" t="s">
        <v>284</v>
      </c>
      <c r="C39" s="128" t="s">
        <v>284</v>
      </c>
      <c r="D39" s="22">
        <v>3</v>
      </c>
      <c r="E39" s="23" t="s">
        <v>278</v>
      </c>
      <c r="F39" s="28" t="s">
        <v>278</v>
      </c>
      <c r="G39" s="28" t="s">
        <v>278</v>
      </c>
      <c r="H39" s="28" t="s">
        <v>278</v>
      </c>
      <c r="I39" s="73" t="s">
        <v>278</v>
      </c>
      <c r="J39" s="272" t="s">
        <v>278</v>
      </c>
      <c r="K39" s="23" t="s">
        <v>278</v>
      </c>
      <c r="L39" s="268" t="s">
        <v>278</v>
      </c>
      <c r="M39" s="28" t="s">
        <v>278</v>
      </c>
      <c r="N39" s="28" t="s">
        <v>278</v>
      </c>
      <c r="O39" s="28" t="s">
        <v>278</v>
      </c>
      <c r="P39" s="28" t="s">
        <v>278</v>
      </c>
      <c r="Q39" s="73" t="s">
        <v>278</v>
      </c>
      <c r="R39" s="26"/>
    </row>
    <row r="40" spans="1:18" s="27" customFormat="1" ht="13.5" customHeight="1" x14ac:dyDescent="0.25">
      <c r="A40" s="21" t="s">
        <v>40</v>
      </c>
      <c r="B40" s="314" t="s">
        <v>284</v>
      </c>
      <c r="C40" s="128" t="s">
        <v>284</v>
      </c>
      <c r="D40" s="22">
        <v>10</v>
      </c>
      <c r="E40" s="23">
        <v>102</v>
      </c>
      <c r="F40" s="28">
        <v>80.843999999999994</v>
      </c>
      <c r="G40" s="28">
        <v>1.262</v>
      </c>
      <c r="H40" s="28">
        <v>1.034</v>
      </c>
      <c r="I40" s="73">
        <v>1.5249999999999999</v>
      </c>
      <c r="J40" s="42">
        <v>10</v>
      </c>
      <c r="K40" s="29">
        <v>0</v>
      </c>
      <c r="L40" s="30">
        <v>0.1</v>
      </c>
      <c r="M40" s="28" t="s">
        <v>278</v>
      </c>
      <c r="N40" s="28" t="s">
        <v>278</v>
      </c>
      <c r="O40" s="28" t="s">
        <v>278</v>
      </c>
      <c r="P40" s="28" t="s">
        <v>278</v>
      </c>
      <c r="Q40" s="73" t="s">
        <v>278</v>
      </c>
      <c r="R40" s="26"/>
    </row>
    <row r="41" spans="1:18" s="27" customFormat="1" ht="13.5" customHeight="1" x14ac:dyDescent="0.25">
      <c r="A41" s="21" t="s">
        <v>41</v>
      </c>
      <c r="B41" s="314"/>
      <c r="C41" s="128"/>
      <c r="D41" s="22">
        <v>2</v>
      </c>
      <c r="E41" s="23" t="s">
        <v>278</v>
      </c>
      <c r="F41" s="28" t="s">
        <v>278</v>
      </c>
      <c r="G41" s="28" t="s">
        <v>278</v>
      </c>
      <c r="H41" s="28" t="s">
        <v>278</v>
      </c>
      <c r="I41" s="73" t="s">
        <v>278</v>
      </c>
      <c r="J41" s="272" t="s">
        <v>278</v>
      </c>
      <c r="K41" s="23" t="s">
        <v>278</v>
      </c>
      <c r="L41" s="268" t="s">
        <v>278</v>
      </c>
      <c r="M41" s="28" t="s">
        <v>278</v>
      </c>
      <c r="N41" s="28" t="s">
        <v>278</v>
      </c>
      <c r="O41" s="28" t="s">
        <v>278</v>
      </c>
      <c r="P41" s="28" t="s">
        <v>278</v>
      </c>
      <c r="Q41" s="73" t="s">
        <v>278</v>
      </c>
      <c r="R41" s="26"/>
    </row>
    <row r="42" spans="1:18" s="27" customFormat="1" ht="13.5" customHeight="1" x14ac:dyDescent="0.25">
      <c r="A42" s="21" t="s">
        <v>42</v>
      </c>
      <c r="B42" s="314" t="s">
        <v>284</v>
      </c>
      <c r="C42" s="128" t="s">
        <v>285</v>
      </c>
      <c r="D42" s="22">
        <v>31</v>
      </c>
      <c r="E42" s="23">
        <v>194</v>
      </c>
      <c r="F42" s="28">
        <v>294.20299999999997</v>
      </c>
      <c r="G42" s="28">
        <v>0.65900000000000003</v>
      </c>
      <c r="H42" s="28">
        <v>0.57099999999999995</v>
      </c>
      <c r="I42" s="73">
        <v>0.75700000000000001</v>
      </c>
      <c r="J42" s="42">
        <v>31</v>
      </c>
      <c r="K42" s="29">
        <v>0</v>
      </c>
      <c r="L42" s="30">
        <v>0.16129032258064516</v>
      </c>
      <c r="M42" s="28">
        <v>0.15503</v>
      </c>
      <c r="N42" s="28">
        <v>0.34752</v>
      </c>
      <c r="O42" s="28">
        <v>0.68615000000000004</v>
      </c>
      <c r="P42" s="28">
        <v>0.89110999999999996</v>
      </c>
      <c r="Q42" s="73">
        <v>1.08382</v>
      </c>
      <c r="R42" s="26"/>
    </row>
    <row r="43" spans="1:18" s="27" customFormat="1" ht="13.5" customHeight="1" x14ac:dyDescent="0.25">
      <c r="A43" s="21" t="s">
        <v>43</v>
      </c>
      <c r="B43" s="314"/>
      <c r="C43" s="128"/>
      <c r="D43" s="22">
        <v>13</v>
      </c>
      <c r="E43" s="23">
        <v>62</v>
      </c>
      <c r="F43" s="28">
        <v>93.52</v>
      </c>
      <c r="G43" s="28">
        <v>0.66300000000000003</v>
      </c>
      <c r="H43" s="28">
        <v>0.51300000000000001</v>
      </c>
      <c r="I43" s="73">
        <v>0.84399999999999997</v>
      </c>
      <c r="J43" s="42">
        <v>13</v>
      </c>
      <c r="K43" s="29">
        <v>0</v>
      </c>
      <c r="L43" s="30">
        <v>0.15384615384615385</v>
      </c>
      <c r="M43" s="28" t="s">
        <v>278</v>
      </c>
      <c r="N43" s="28" t="s">
        <v>278</v>
      </c>
      <c r="O43" s="28" t="s">
        <v>278</v>
      </c>
      <c r="P43" s="28" t="s">
        <v>278</v>
      </c>
      <c r="Q43" s="73" t="s">
        <v>278</v>
      </c>
      <c r="R43" s="26"/>
    </row>
    <row r="44" spans="1:18" s="27" customFormat="1" ht="13.5" customHeight="1" x14ac:dyDescent="0.25">
      <c r="A44" s="21" t="s">
        <v>44</v>
      </c>
      <c r="B44" s="314" t="s">
        <v>285</v>
      </c>
      <c r="C44" s="128" t="s">
        <v>285</v>
      </c>
      <c r="D44" s="22">
        <v>1</v>
      </c>
      <c r="E44" s="23" t="s">
        <v>278</v>
      </c>
      <c r="F44" s="28" t="s">
        <v>278</v>
      </c>
      <c r="G44" s="28" t="s">
        <v>278</v>
      </c>
      <c r="H44" s="28" t="s">
        <v>278</v>
      </c>
      <c r="I44" s="73" t="s">
        <v>278</v>
      </c>
      <c r="J44" s="272" t="s">
        <v>278</v>
      </c>
      <c r="K44" s="23" t="s">
        <v>278</v>
      </c>
      <c r="L44" s="268" t="s">
        <v>278</v>
      </c>
      <c r="M44" s="28" t="s">
        <v>278</v>
      </c>
      <c r="N44" s="28" t="s">
        <v>278</v>
      </c>
      <c r="O44" s="28" t="s">
        <v>278</v>
      </c>
      <c r="P44" s="28" t="s">
        <v>278</v>
      </c>
      <c r="Q44" s="73" t="s">
        <v>278</v>
      </c>
      <c r="R44" s="26"/>
    </row>
    <row r="45" spans="1:18" s="27" customFormat="1" ht="13.5" customHeight="1" x14ac:dyDescent="0.25">
      <c r="A45" s="21" t="s">
        <v>45</v>
      </c>
      <c r="B45" s="314" t="s">
        <v>285</v>
      </c>
      <c r="C45" s="472" t="s">
        <v>285</v>
      </c>
      <c r="D45" s="22">
        <v>22</v>
      </c>
      <c r="E45" s="23">
        <v>228</v>
      </c>
      <c r="F45" s="28">
        <v>192.434</v>
      </c>
      <c r="G45" s="28">
        <v>1.1850000000000001</v>
      </c>
      <c r="H45" s="28">
        <v>1.038</v>
      </c>
      <c r="I45" s="73">
        <v>1.3460000000000001</v>
      </c>
      <c r="J45" s="42">
        <v>22</v>
      </c>
      <c r="K45" s="29">
        <v>0</v>
      </c>
      <c r="L45" s="30">
        <v>4.5454545454545456E-2</v>
      </c>
      <c r="M45" s="28">
        <v>0.62722999999999995</v>
      </c>
      <c r="N45" s="28">
        <v>0.78737000000000001</v>
      </c>
      <c r="O45" s="28">
        <v>1.2008399999999999</v>
      </c>
      <c r="P45" s="28">
        <v>1.53392</v>
      </c>
      <c r="Q45" s="73">
        <v>1.8769400000000001</v>
      </c>
      <c r="R45" s="26"/>
    </row>
    <row r="46" spans="1:18" s="27" customFormat="1" ht="13.5" customHeight="1" x14ac:dyDescent="0.25">
      <c r="A46" s="21" t="s">
        <v>46</v>
      </c>
      <c r="B46" s="314"/>
      <c r="C46" s="128"/>
      <c r="D46" s="22">
        <v>0</v>
      </c>
      <c r="E46" s="23" t="s">
        <v>278</v>
      </c>
      <c r="F46" s="28" t="s">
        <v>278</v>
      </c>
      <c r="G46" s="28" t="s">
        <v>278</v>
      </c>
      <c r="H46" s="28" t="s">
        <v>278</v>
      </c>
      <c r="I46" s="73" t="s">
        <v>278</v>
      </c>
      <c r="J46" s="42" t="s">
        <v>278</v>
      </c>
      <c r="K46" s="29" t="s">
        <v>278</v>
      </c>
      <c r="L46" s="30" t="s">
        <v>278</v>
      </c>
      <c r="M46" s="28" t="s">
        <v>278</v>
      </c>
      <c r="N46" s="28" t="s">
        <v>278</v>
      </c>
      <c r="O46" s="28" t="s">
        <v>278</v>
      </c>
      <c r="P46" s="28" t="s">
        <v>278</v>
      </c>
      <c r="Q46" s="73" t="s">
        <v>278</v>
      </c>
      <c r="R46" s="26"/>
    </row>
    <row r="47" spans="1:18" s="27" customFormat="1" ht="13.5" customHeight="1" x14ac:dyDescent="0.25">
      <c r="A47" s="21" t="s">
        <v>47</v>
      </c>
      <c r="B47" s="314" t="s">
        <v>284</v>
      </c>
      <c r="C47" s="128" t="s">
        <v>284</v>
      </c>
      <c r="D47" s="22">
        <v>1</v>
      </c>
      <c r="E47" s="23" t="s">
        <v>278</v>
      </c>
      <c r="F47" s="28" t="s">
        <v>278</v>
      </c>
      <c r="G47" s="28" t="s">
        <v>278</v>
      </c>
      <c r="H47" s="28" t="s">
        <v>278</v>
      </c>
      <c r="I47" s="73" t="s">
        <v>278</v>
      </c>
      <c r="J47" s="272" t="s">
        <v>278</v>
      </c>
      <c r="K47" s="23" t="s">
        <v>278</v>
      </c>
      <c r="L47" s="268" t="s">
        <v>278</v>
      </c>
      <c r="M47" s="28" t="s">
        <v>278</v>
      </c>
      <c r="N47" s="28" t="s">
        <v>278</v>
      </c>
      <c r="O47" s="28" t="s">
        <v>278</v>
      </c>
      <c r="P47" s="28" t="s">
        <v>278</v>
      </c>
      <c r="Q47" s="73" t="s">
        <v>278</v>
      </c>
      <c r="R47" s="26"/>
    </row>
    <row r="48" spans="1:18" s="27" customFormat="1" ht="13.5" customHeight="1" x14ac:dyDescent="0.25">
      <c r="A48" s="21" t="s">
        <v>48</v>
      </c>
      <c r="B48" s="314" t="s">
        <v>285</v>
      </c>
      <c r="C48" s="128" t="s">
        <v>285</v>
      </c>
      <c r="D48" s="22">
        <v>6</v>
      </c>
      <c r="E48" s="23">
        <v>38</v>
      </c>
      <c r="F48" s="28">
        <v>64.308000000000007</v>
      </c>
      <c r="G48" s="28">
        <v>0.59099999999999997</v>
      </c>
      <c r="H48" s="28">
        <v>0.42399999999999999</v>
      </c>
      <c r="I48" s="73">
        <v>0.80300000000000005</v>
      </c>
      <c r="J48" s="42">
        <v>6</v>
      </c>
      <c r="K48" s="29" t="s">
        <v>278</v>
      </c>
      <c r="L48" s="30" t="s">
        <v>278</v>
      </c>
      <c r="M48" s="28" t="s">
        <v>278</v>
      </c>
      <c r="N48" s="28" t="s">
        <v>278</v>
      </c>
      <c r="O48" s="28" t="s">
        <v>278</v>
      </c>
      <c r="P48" s="28" t="s">
        <v>278</v>
      </c>
      <c r="Q48" s="73" t="s">
        <v>278</v>
      </c>
      <c r="R48" s="26"/>
    </row>
    <row r="49" spans="1:18" s="27" customFormat="1" ht="13.5" customHeight="1" x14ac:dyDescent="0.25">
      <c r="A49" s="21" t="s">
        <v>65</v>
      </c>
      <c r="B49" s="314" t="s">
        <v>284</v>
      </c>
      <c r="C49" s="128" t="s">
        <v>285</v>
      </c>
      <c r="D49" s="22">
        <v>1</v>
      </c>
      <c r="E49" s="23" t="s">
        <v>278</v>
      </c>
      <c r="F49" s="28" t="s">
        <v>278</v>
      </c>
      <c r="G49" s="28" t="s">
        <v>278</v>
      </c>
      <c r="H49" s="28" t="s">
        <v>278</v>
      </c>
      <c r="I49" s="73" t="s">
        <v>278</v>
      </c>
      <c r="J49" s="272" t="s">
        <v>278</v>
      </c>
      <c r="K49" s="23" t="s">
        <v>278</v>
      </c>
      <c r="L49" s="268" t="s">
        <v>278</v>
      </c>
      <c r="M49" s="28" t="s">
        <v>278</v>
      </c>
      <c r="N49" s="28" t="s">
        <v>278</v>
      </c>
      <c r="O49" s="28" t="s">
        <v>278</v>
      </c>
      <c r="P49" s="28" t="s">
        <v>278</v>
      </c>
      <c r="Q49" s="73" t="s">
        <v>278</v>
      </c>
      <c r="R49" s="26"/>
    </row>
    <row r="50" spans="1:18" s="27" customFormat="1" ht="13.5" customHeight="1" x14ac:dyDescent="0.25">
      <c r="A50" s="21" t="s">
        <v>49</v>
      </c>
      <c r="B50" s="314" t="s">
        <v>285</v>
      </c>
      <c r="C50" s="128" t="s">
        <v>285</v>
      </c>
      <c r="D50" s="22">
        <v>9</v>
      </c>
      <c r="E50" s="23">
        <v>70</v>
      </c>
      <c r="F50" s="28">
        <v>112.49299999999999</v>
      </c>
      <c r="G50" s="28">
        <v>0.622</v>
      </c>
      <c r="H50" s="28">
        <v>0.48899999999999999</v>
      </c>
      <c r="I50" s="73">
        <v>0.78100000000000003</v>
      </c>
      <c r="J50" s="42">
        <v>9</v>
      </c>
      <c r="K50" s="29" t="s">
        <v>278</v>
      </c>
      <c r="L50" s="30" t="s">
        <v>278</v>
      </c>
      <c r="M50" s="28" t="s">
        <v>278</v>
      </c>
      <c r="N50" s="28" t="s">
        <v>278</v>
      </c>
      <c r="O50" s="28" t="s">
        <v>278</v>
      </c>
      <c r="P50" s="28" t="s">
        <v>278</v>
      </c>
      <c r="Q50" s="73" t="s">
        <v>278</v>
      </c>
      <c r="R50" s="26"/>
    </row>
    <row r="51" spans="1:18" s="27" customFormat="1" ht="13.5" customHeight="1" x14ac:dyDescent="0.25">
      <c r="A51" s="21" t="s">
        <v>50</v>
      </c>
      <c r="B51" s="314" t="s">
        <v>284</v>
      </c>
      <c r="C51" s="128" t="s">
        <v>284</v>
      </c>
      <c r="D51" s="22">
        <v>77</v>
      </c>
      <c r="E51" s="23">
        <v>615</v>
      </c>
      <c r="F51" s="28">
        <v>718.30799999999999</v>
      </c>
      <c r="G51" s="28">
        <v>0.85599999999999998</v>
      </c>
      <c r="H51" s="28">
        <v>0.79100000000000004</v>
      </c>
      <c r="I51" s="73">
        <v>0.92600000000000005</v>
      </c>
      <c r="J51" s="42">
        <v>76</v>
      </c>
      <c r="K51" s="29">
        <v>0</v>
      </c>
      <c r="L51" s="30">
        <v>0.11842105263157894</v>
      </c>
      <c r="M51" s="28">
        <v>0.24457000000000001</v>
      </c>
      <c r="N51" s="28">
        <v>0.44052999999999998</v>
      </c>
      <c r="O51" s="28">
        <v>0.73655999999999999</v>
      </c>
      <c r="P51" s="28">
        <v>1.0895900000000001</v>
      </c>
      <c r="Q51" s="73">
        <v>1.6409</v>
      </c>
      <c r="R51" s="26"/>
    </row>
    <row r="52" spans="1:18" s="27" customFormat="1" ht="13.5" customHeight="1" x14ac:dyDescent="0.25">
      <c r="A52" s="21" t="s">
        <v>51</v>
      </c>
      <c r="B52" s="314" t="s">
        <v>285</v>
      </c>
      <c r="C52" s="128" t="s">
        <v>284</v>
      </c>
      <c r="D52" s="22">
        <v>4</v>
      </c>
      <c r="E52" s="23" t="s">
        <v>278</v>
      </c>
      <c r="F52" s="28" t="s">
        <v>278</v>
      </c>
      <c r="G52" s="28" t="s">
        <v>278</v>
      </c>
      <c r="H52" s="28" t="s">
        <v>278</v>
      </c>
      <c r="I52" s="73" t="s">
        <v>278</v>
      </c>
      <c r="J52" s="272" t="s">
        <v>278</v>
      </c>
      <c r="K52" s="23" t="s">
        <v>278</v>
      </c>
      <c r="L52" s="268" t="s">
        <v>278</v>
      </c>
      <c r="M52" s="28" t="s">
        <v>278</v>
      </c>
      <c r="N52" s="28" t="s">
        <v>278</v>
      </c>
      <c r="O52" s="28" t="s">
        <v>278</v>
      </c>
      <c r="P52" s="28" t="s">
        <v>278</v>
      </c>
      <c r="Q52" s="73" t="s">
        <v>278</v>
      </c>
      <c r="R52" s="26"/>
    </row>
    <row r="53" spans="1:18" s="27" customFormat="1" ht="13.5" customHeight="1" x14ac:dyDescent="0.25">
      <c r="A53" s="21" t="s">
        <v>52</v>
      </c>
      <c r="B53" s="314" t="s">
        <v>284</v>
      </c>
      <c r="C53" s="128" t="s">
        <v>284</v>
      </c>
      <c r="D53" s="22">
        <v>6</v>
      </c>
      <c r="E53" s="23">
        <v>59</v>
      </c>
      <c r="F53" s="28">
        <v>75.599999999999994</v>
      </c>
      <c r="G53" s="28">
        <v>0.78</v>
      </c>
      <c r="H53" s="28">
        <v>0.59899999999999998</v>
      </c>
      <c r="I53" s="73">
        <v>1</v>
      </c>
      <c r="J53" s="42">
        <v>6</v>
      </c>
      <c r="K53" s="29" t="s">
        <v>278</v>
      </c>
      <c r="L53" s="30" t="s">
        <v>278</v>
      </c>
      <c r="M53" s="28" t="s">
        <v>278</v>
      </c>
      <c r="N53" s="28" t="s">
        <v>278</v>
      </c>
      <c r="O53" s="28" t="s">
        <v>278</v>
      </c>
      <c r="P53" s="28" t="s">
        <v>278</v>
      </c>
      <c r="Q53" s="73" t="s">
        <v>278</v>
      </c>
      <c r="R53" s="26"/>
    </row>
    <row r="54" spans="1:18" s="27" customFormat="1" ht="13.5" customHeight="1" x14ac:dyDescent="0.25">
      <c r="A54" s="21" t="s">
        <v>75</v>
      </c>
      <c r="B54" s="314" t="s">
        <v>284</v>
      </c>
      <c r="C54" s="314" t="s">
        <v>284</v>
      </c>
      <c r="D54" s="22">
        <v>0</v>
      </c>
      <c r="E54" s="23" t="s">
        <v>278</v>
      </c>
      <c r="F54" s="28" t="s">
        <v>278</v>
      </c>
      <c r="G54" s="28" t="s">
        <v>278</v>
      </c>
      <c r="H54" s="28" t="s">
        <v>278</v>
      </c>
      <c r="I54" s="73" t="s">
        <v>278</v>
      </c>
      <c r="J54" s="42" t="s">
        <v>278</v>
      </c>
      <c r="K54" s="29" t="s">
        <v>278</v>
      </c>
      <c r="L54" s="30" t="s">
        <v>278</v>
      </c>
      <c r="M54" s="28" t="s">
        <v>278</v>
      </c>
      <c r="N54" s="28" t="s">
        <v>278</v>
      </c>
      <c r="O54" s="28" t="s">
        <v>278</v>
      </c>
      <c r="P54" s="28" t="s">
        <v>278</v>
      </c>
      <c r="Q54" s="73" t="s">
        <v>278</v>
      </c>
      <c r="R54" s="26"/>
    </row>
    <row r="55" spans="1:18" s="27" customFormat="1" ht="13.5" customHeight="1" x14ac:dyDescent="0.25">
      <c r="A55" s="21" t="s">
        <v>53</v>
      </c>
      <c r="B55" s="314" t="s">
        <v>284</v>
      </c>
      <c r="C55" s="128" t="s">
        <v>285</v>
      </c>
      <c r="D55" s="22">
        <v>0</v>
      </c>
      <c r="E55" s="23" t="s">
        <v>278</v>
      </c>
      <c r="F55" s="28" t="s">
        <v>278</v>
      </c>
      <c r="G55" s="28" t="s">
        <v>278</v>
      </c>
      <c r="H55" s="28" t="s">
        <v>278</v>
      </c>
      <c r="I55" s="73" t="s">
        <v>278</v>
      </c>
      <c r="J55" s="42" t="s">
        <v>278</v>
      </c>
      <c r="K55" s="29" t="s">
        <v>278</v>
      </c>
      <c r="L55" s="30" t="s">
        <v>278</v>
      </c>
      <c r="M55" s="28" t="s">
        <v>278</v>
      </c>
      <c r="N55" s="28" t="s">
        <v>278</v>
      </c>
      <c r="O55" s="28" t="s">
        <v>278</v>
      </c>
      <c r="P55" s="28" t="s">
        <v>278</v>
      </c>
      <c r="Q55" s="73" t="s">
        <v>278</v>
      </c>
      <c r="R55" s="26"/>
    </row>
    <row r="56" spans="1:18" s="27" customFormat="1" ht="13.5" customHeight="1" x14ac:dyDescent="0.25">
      <c r="A56" s="21" t="s">
        <v>54</v>
      </c>
      <c r="B56" s="314" t="s">
        <v>285</v>
      </c>
      <c r="C56" s="128" t="s">
        <v>285</v>
      </c>
      <c r="D56" s="22">
        <v>3</v>
      </c>
      <c r="E56" s="23" t="s">
        <v>278</v>
      </c>
      <c r="F56" s="28" t="s">
        <v>278</v>
      </c>
      <c r="G56" s="28" t="s">
        <v>278</v>
      </c>
      <c r="H56" s="28" t="s">
        <v>278</v>
      </c>
      <c r="I56" s="73" t="s">
        <v>278</v>
      </c>
      <c r="J56" s="272" t="s">
        <v>278</v>
      </c>
      <c r="K56" s="23" t="s">
        <v>278</v>
      </c>
      <c r="L56" s="268" t="s">
        <v>278</v>
      </c>
      <c r="M56" s="28" t="s">
        <v>278</v>
      </c>
      <c r="N56" s="28" t="s">
        <v>278</v>
      </c>
      <c r="O56" s="28" t="s">
        <v>278</v>
      </c>
      <c r="P56" s="28" t="s">
        <v>278</v>
      </c>
      <c r="Q56" s="73" t="s">
        <v>278</v>
      </c>
      <c r="R56" s="26"/>
    </row>
    <row r="57" spans="1:18" s="27" customFormat="1" ht="13.5" customHeight="1" x14ac:dyDescent="0.25">
      <c r="A57" s="21" t="s">
        <v>55</v>
      </c>
      <c r="B57" s="314" t="s">
        <v>284</v>
      </c>
      <c r="C57" s="128" t="s">
        <v>285</v>
      </c>
      <c r="D57" s="22">
        <v>6</v>
      </c>
      <c r="E57" s="23">
        <v>39</v>
      </c>
      <c r="F57" s="28">
        <v>65.108000000000004</v>
      </c>
      <c r="G57" s="28">
        <v>0.59899999999999998</v>
      </c>
      <c r="H57" s="28">
        <v>0.432</v>
      </c>
      <c r="I57" s="73">
        <v>0.81100000000000005</v>
      </c>
      <c r="J57" s="42">
        <v>6</v>
      </c>
      <c r="K57" s="29" t="s">
        <v>278</v>
      </c>
      <c r="L57" s="30" t="s">
        <v>278</v>
      </c>
      <c r="M57" s="28" t="s">
        <v>278</v>
      </c>
      <c r="N57" s="28" t="s">
        <v>278</v>
      </c>
      <c r="O57" s="28" t="s">
        <v>278</v>
      </c>
      <c r="P57" s="28" t="s">
        <v>278</v>
      </c>
      <c r="Q57" s="73" t="s">
        <v>278</v>
      </c>
      <c r="R57" s="26"/>
    </row>
    <row r="58" spans="1:18" s="27" customFormat="1" ht="13.5" customHeight="1" x14ac:dyDescent="0.25">
      <c r="A58" s="21" t="s">
        <v>56</v>
      </c>
      <c r="B58" s="314" t="s">
        <v>285</v>
      </c>
      <c r="C58" s="128" t="s">
        <v>284</v>
      </c>
      <c r="D58" s="22">
        <v>4</v>
      </c>
      <c r="E58" s="23" t="s">
        <v>278</v>
      </c>
      <c r="F58" s="28" t="s">
        <v>278</v>
      </c>
      <c r="G58" s="28" t="s">
        <v>278</v>
      </c>
      <c r="H58" s="28" t="s">
        <v>278</v>
      </c>
      <c r="I58" s="73" t="s">
        <v>278</v>
      </c>
      <c r="J58" s="272" t="s">
        <v>278</v>
      </c>
      <c r="K58" s="23" t="s">
        <v>278</v>
      </c>
      <c r="L58" s="268" t="s">
        <v>278</v>
      </c>
      <c r="M58" s="28" t="s">
        <v>278</v>
      </c>
      <c r="N58" s="28" t="s">
        <v>278</v>
      </c>
      <c r="O58" s="28" t="s">
        <v>278</v>
      </c>
      <c r="P58" s="28" t="s">
        <v>278</v>
      </c>
      <c r="Q58" s="73" t="s">
        <v>278</v>
      </c>
      <c r="R58" s="26"/>
    </row>
    <row r="59" spans="1:18" s="27" customFormat="1" ht="13.5" customHeight="1" x14ac:dyDescent="0.25">
      <c r="A59" s="21" t="s">
        <v>57</v>
      </c>
      <c r="B59" s="316" t="s">
        <v>284</v>
      </c>
      <c r="C59" s="128" t="s">
        <v>284</v>
      </c>
      <c r="D59" s="22">
        <v>0</v>
      </c>
      <c r="E59" s="23" t="s">
        <v>278</v>
      </c>
      <c r="F59" s="28" t="s">
        <v>278</v>
      </c>
      <c r="G59" s="28" t="s">
        <v>278</v>
      </c>
      <c r="H59" s="28" t="s">
        <v>278</v>
      </c>
      <c r="I59" s="73" t="s">
        <v>278</v>
      </c>
      <c r="J59" s="42" t="s">
        <v>278</v>
      </c>
      <c r="K59" s="29" t="s">
        <v>278</v>
      </c>
      <c r="L59" s="30" t="s">
        <v>278</v>
      </c>
      <c r="M59" s="401" t="s">
        <v>278</v>
      </c>
      <c r="N59" s="401" t="s">
        <v>278</v>
      </c>
      <c r="O59" s="401" t="s">
        <v>278</v>
      </c>
      <c r="P59" s="401" t="s">
        <v>278</v>
      </c>
      <c r="Q59" s="402" t="s">
        <v>278</v>
      </c>
      <c r="R59" s="26"/>
    </row>
    <row r="60" spans="1:18" s="27" customFormat="1" ht="13.5" customHeight="1" x14ac:dyDescent="0.25">
      <c r="A60" s="31" t="s">
        <v>58</v>
      </c>
      <c r="B60" s="31"/>
      <c r="C60" s="31"/>
      <c r="D60" s="32">
        <v>466</v>
      </c>
      <c r="E60" s="36">
        <v>4233</v>
      </c>
      <c r="F60" s="37">
        <v>5503.2780000000002</v>
      </c>
      <c r="G60" s="37">
        <v>0.76900000000000002</v>
      </c>
      <c r="H60" s="37">
        <v>0.746</v>
      </c>
      <c r="I60" s="104">
        <v>0.79300000000000004</v>
      </c>
      <c r="J60" s="256">
        <v>458</v>
      </c>
      <c r="K60" s="40">
        <v>0.12882096069868995</v>
      </c>
      <c r="L60" s="41">
        <v>0.14847161572052403</v>
      </c>
      <c r="M60" s="403">
        <v>0.15043999999999999</v>
      </c>
      <c r="N60" s="403">
        <v>0.40803</v>
      </c>
      <c r="O60" s="403">
        <v>0.73250999999999999</v>
      </c>
      <c r="P60" s="403">
        <v>1.0643899999999999</v>
      </c>
      <c r="Q60" s="404">
        <v>1.5525100000000001</v>
      </c>
      <c r="R60" s="26"/>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116" t="s">
        <v>67</v>
      </c>
    </row>
    <row r="64" spans="1:18" s="121" customFormat="1" x14ac:dyDescent="0.25">
      <c r="A64" s="117" t="s">
        <v>263</v>
      </c>
      <c r="B64" s="118"/>
      <c r="C64" s="118"/>
      <c r="D64" s="119"/>
      <c r="E64" s="119"/>
      <c r="F64" s="119"/>
      <c r="G64" s="120"/>
    </row>
    <row r="65" spans="1:9" s="121" customFormat="1" x14ac:dyDescent="0.25">
      <c r="A65" s="117" t="s">
        <v>244</v>
      </c>
      <c r="F65" s="120"/>
      <c r="G65" s="120"/>
      <c r="H65" s="120"/>
      <c r="I65" s="120"/>
    </row>
    <row r="66" spans="1:9" s="121" customFormat="1" x14ac:dyDescent="0.25">
      <c r="A66" s="113" t="s">
        <v>245</v>
      </c>
      <c r="B66" s="118"/>
      <c r="C66" s="118"/>
      <c r="D66" s="119"/>
      <c r="E66" s="119"/>
      <c r="F66" s="119"/>
      <c r="G66" s="120"/>
    </row>
    <row r="67" spans="1:9" s="121" customFormat="1" x14ac:dyDescent="0.25">
      <c r="A67" s="113" t="s">
        <v>301</v>
      </c>
      <c r="B67" s="118"/>
      <c r="C67" s="118"/>
      <c r="D67" s="118"/>
      <c r="E67" s="118"/>
      <c r="F67" s="119"/>
      <c r="G67" s="120"/>
      <c r="H67" s="120"/>
      <c r="I67" s="120"/>
    </row>
    <row r="68" spans="1:9" s="121" customFormat="1" ht="15.6" x14ac:dyDescent="0.25">
      <c r="A68" s="113" t="s">
        <v>302</v>
      </c>
      <c r="B68" s="118"/>
      <c r="C68" s="118"/>
      <c r="D68" s="118"/>
      <c r="E68" s="118"/>
      <c r="F68" s="119"/>
      <c r="G68" s="120"/>
      <c r="H68" s="120"/>
      <c r="I68" s="120"/>
    </row>
    <row r="69" spans="1:9" s="121" customFormat="1" x14ac:dyDescent="0.25">
      <c r="A69" s="113" t="s">
        <v>106</v>
      </c>
      <c r="B69" s="118"/>
      <c r="C69" s="118"/>
      <c r="D69" s="118"/>
      <c r="E69" s="118"/>
      <c r="F69" s="119"/>
      <c r="G69" s="120"/>
      <c r="H69" s="120"/>
      <c r="I69" s="120"/>
    </row>
    <row r="70" spans="1:9" s="121" customFormat="1" x14ac:dyDescent="0.25">
      <c r="A70" s="113" t="s">
        <v>107</v>
      </c>
      <c r="B70" s="118"/>
      <c r="C70" s="118"/>
      <c r="D70" s="118"/>
      <c r="E70" s="118"/>
      <c r="F70" s="119"/>
      <c r="G70" s="120"/>
      <c r="H70" s="120"/>
      <c r="I70" s="120"/>
    </row>
    <row r="71" spans="1:9" ht="13.2" customHeight="1" x14ac:dyDescent="0.25">
      <c r="A71" s="116" t="s">
        <v>264</v>
      </c>
    </row>
    <row r="72" spans="1:9" ht="13.2" customHeight="1" x14ac:dyDescent="0.25">
      <c r="A72" s="116" t="s">
        <v>247</v>
      </c>
    </row>
    <row r="73" spans="1:9" ht="13.2" customHeight="1" x14ac:dyDescent="0.25">
      <c r="A73" s="5" t="s">
        <v>290</v>
      </c>
    </row>
    <row r="74" spans="1:9" ht="13.2" customHeight="1" x14ac:dyDescent="0.25">
      <c r="A74" s="5" t="s">
        <v>265</v>
      </c>
    </row>
    <row r="75" spans="1:9" ht="13.2" customHeight="1" x14ac:dyDescent="0.25">
      <c r="A75" s="116" t="s">
        <v>266</v>
      </c>
    </row>
    <row r="76" spans="1:9" ht="13.2" customHeight="1" x14ac:dyDescent="0.25">
      <c r="A76" s="5" t="s">
        <v>59</v>
      </c>
    </row>
    <row r="79" spans="1:9" x14ac:dyDescent="0.25">
      <c r="A79" s="5" t="s">
        <v>109</v>
      </c>
    </row>
  </sheetData>
  <customSheetViews>
    <customSheetView guid="{2418AE82-915D-436E-9D4B-3CAD6FAE3E8E}">
      <selection activeCell="D28" sqref="D28"/>
      <pageMargins left="0.7" right="0.7" top="0.75" bottom="0.75" header="0.3" footer="0.3"/>
    </customSheetView>
    <customSheetView guid="{6F98E089-40A3-4546-B8EA-5F1508FF71B4}" showAutoFilter="1" topLeftCell="A50">
      <selection activeCell="A61" sqref="A61"/>
      <pageMargins left="0.7" right="0.7" top="0.75" bottom="0.75" header="0.3" footer="0.3"/>
      <autoFilter ref="A5:R58"/>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9B49D-184D-4734-A3B9-F8FD7A1AE3DB}"/>
</file>

<file path=customXml/itemProps2.xml><?xml version="1.0" encoding="utf-8"?>
<ds:datastoreItem xmlns:ds="http://schemas.openxmlformats.org/officeDocument/2006/customXml" ds:itemID="{00E7A32E-BEAC-476B-A460-79EAC7BC8F26}"/>
</file>

<file path=customXml/itemProps3.xml><?xml version="1.0" encoding="utf-8"?>
<ds:datastoreItem xmlns:ds="http://schemas.openxmlformats.org/officeDocument/2006/customXml" ds:itemID="{F86C61A1-4A31-4121-912D-1F6F6A8090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READ ME</vt:lpstr>
      <vt:lpstr>Tables of Contents and Notes</vt:lpstr>
      <vt:lpstr>Table 1a-NAT'L DA Data</vt:lpstr>
      <vt:lpstr>Table 1b-NAT'L LABID Data</vt:lpstr>
      <vt:lpstr>Table 2 - State CLABSI Data</vt:lpstr>
      <vt:lpstr>Table 3 - State CAUTI Data</vt:lpstr>
      <vt:lpstr>Table 4 - State VAE Data</vt:lpstr>
      <vt:lpstr>Table 5 - MRSA Data</vt:lpstr>
      <vt:lpstr>Table 6 - State CDI Data</vt:lpstr>
      <vt:lpstr>Table 7-NAT'L SIR Comparison</vt:lpstr>
      <vt:lpstr>Table 8a-State SIR Comparison</vt:lpstr>
      <vt:lpstr>Table 8b-State SIR Comparison</vt:lpstr>
      <vt:lpstr>Table 8c-State SIR Comparison</vt:lpstr>
      <vt:lpstr>Table 8d-State SIR Comparison</vt:lpstr>
      <vt:lpstr>Table 8e-State SIR Comparison</vt:lpstr>
      <vt:lpstr>Appendix A</vt:lpstr>
      <vt:lpstr>Appendix B</vt:lpstr>
      <vt:lpstr>Additional Resources</vt:lpstr>
      <vt:lpstr>'Table 8b-State SIR Comparison'!Table_5_all</vt:lpstr>
      <vt:lpstr>'Table 8c-State SIR Comparison'!Table_5_all</vt:lpstr>
      <vt:lpstr>'Table 8d-State SIR Comparison'!Table_5_all</vt:lpstr>
      <vt:lpstr>'Table 8e-State SIR Comparison'!Table_5_all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Konnor, Rebecca Y. (CDC/OID/NCEZID) (CTR)</cp:lastModifiedBy>
  <cp:lastPrinted>2018-02-01T21:29:51Z</cp:lastPrinted>
  <dcterms:created xsi:type="dcterms:W3CDTF">2015-08-07T11:33:57Z</dcterms:created>
  <dcterms:modified xsi:type="dcterms:W3CDTF">2019-02-27T11:52:42Z</dcterms:modified>
</cp:coreProperties>
</file>